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Summary" sheetId="2" state="visible" r:id="rId2"/>
    <sheet xmlns:r="http://schemas.openxmlformats.org/officeDocument/2006/relationships" name="Requirements" sheetId="3" state="visible" r:id="rId3"/>
    <sheet xmlns:r="http://schemas.openxmlformats.org/officeDocument/2006/relationships" name="Red flags" sheetId="4" state="visible" r:id="rId4"/>
  </sheets>
  <definedNames>
    <definedName name="_xlnm._FilterDatabase" localSheetId="2" hidden="1">'Requirements'!$A$4:$K$95</definedName>
  </definedNames>
  <calcPr calcId="124519" fullCalcOnLoad="1"/>
</workbook>
</file>

<file path=xl/styles.xml><?xml version="1.0" encoding="utf-8"?>
<styleSheet xmlns="http://schemas.openxmlformats.org/spreadsheetml/2006/main">
  <numFmts count="1">
    <numFmt numFmtId="164" formatCode="0.0"/>
  </numFmts>
  <fonts count="13">
    <font>
      <name val="Calibri"/>
      <family val="2"/>
      <color theme="1"/>
      <sz val="11"/>
      <scheme val="minor"/>
    </font>
    <font>
      <name val="Arial"/>
      <b val="1"/>
      <color rgb="000B1F3A"/>
      <sz val="14"/>
    </font>
    <font>
      <name val="Arial"/>
      <i val="1"/>
      <color rgb="004A4A4A"/>
      <sz val="9"/>
    </font>
    <font>
      <name val="Arial"/>
      <sz val="10"/>
    </font>
    <font>
      <name val="Arial"/>
      <b val="1"/>
      <color rgb="000B1F3A"/>
      <sz val="11"/>
    </font>
    <font>
      <name val="Arial"/>
      <b val="1"/>
      <color rgb="00FFFFFF"/>
      <sz val="10"/>
    </font>
    <font>
      <name val="Arial"/>
      <b val="1"/>
      <sz val="10"/>
    </font>
    <font>
      <name val="Arial"/>
      <b val="1"/>
      <color rgb="00808080"/>
      <sz val="9"/>
    </font>
    <font>
      <name val="Arial"/>
      <color rgb="00808080"/>
      <sz val="9"/>
    </font>
    <font>
      <name val="Arial"/>
      <b val="1"/>
      <color rgb="00B87333"/>
      <sz val="9"/>
    </font>
    <font>
      <name val="Arial"/>
      <b val="1"/>
      <color rgb="000B1F3A"/>
      <sz val="12"/>
    </font>
    <font>
      <name val="Arial"/>
      <i val="1"/>
      <sz val="9"/>
    </font>
    <font>
      <name val="Arial"/>
      <color rgb="004A4A4A"/>
      <sz val="9"/>
    </font>
  </fonts>
  <fills count="5">
    <fill>
      <patternFill/>
    </fill>
    <fill>
      <patternFill patternType="gray125"/>
    </fill>
    <fill>
      <patternFill patternType="solid">
        <fgColor rgb="000B1F3A"/>
      </patternFill>
    </fill>
    <fill>
      <patternFill patternType="solid">
        <fgColor rgb="00FFF7E0"/>
      </patternFill>
    </fill>
    <fill>
      <patternFill patternType="solid">
        <fgColor rgb="00F7F3EA"/>
      </patternFill>
    </fill>
  </fills>
  <borders count="2">
    <border>
      <left/>
      <right/>
      <top/>
      <bottom/>
      <diagonal/>
    </border>
    <border>
      <left style="thin">
        <color rgb="00D0C8B8"/>
      </left>
      <right style="thin">
        <color rgb="00D0C8B8"/>
      </right>
      <top style="thin">
        <color rgb="00D0C8B8"/>
      </top>
      <bottom style="thin">
        <color rgb="00D0C8B8"/>
      </bottom>
    </border>
  </borders>
  <cellStyleXfs count="1">
    <xf numFmtId="0" fontId="0" fillId="0" borderId="0"/>
  </cellStyleXfs>
  <cellXfs count="26">
    <xf numFmtId="0" fontId="0" fillId="0" borderId="0" pivotButton="0" quotePrefix="0" xfId="0"/>
    <xf numFmtId="0" fontId="1" fillId="0" borderId="0" pivotButton="0" quotePrefix="0" xfId="0"/>
    <xf numFmtId="0" fontId="2" fillId="0" borderId="0" pivotButton="0" quotePrefix="0" xfId="0"/>
    <xf numFmtId="0" fontId="4" fillId="0" borderId="0" applyAlignment="1" pivotButton="0" quotePrefix="0" xfId="0">
      <alignment vertical="top" wrapText="1"/>
    </xf>
    <xf numFmtId="0" fontId="3" fillId="0" borderId="0" applyAlignment="1" pivotButton="0" quotePrefix="0" xfId="0">
      <alignment vertical="top" wrapText="1"/>
    </xf>
    <xf numFmtId="0" fontId="6" fillId="0" borderId="0" pivotButton="0" quotePrefix="0" xfId="0"/>
    <xf numFmtId="0" fontId="6" fillId="3" borderId="1" pivotButton="0" quotePrefix="0" xfId="0"/>
    <xf numFmtId="0" fontId="5" fillId="2" borderId="1" applyAlignment="1" pivotButton="0" quotePrefix="0" xfId="0">
      <alignment vertical="center" wrapText="1"/>
    </xf>
    <xf numFmtId="0" fontId="7" fillId="0" borderId="0" pivotButton="0" quotePrefix="0" xfId="0"/>
    <xf numFmtId="0" fontId="3" fillId="0" borderId="1" pivotButton="0" quotePrefix="0" xfId="0"/>
    <xf numFmtId="2" fontId="0" fillId="0" borderId="1" applyAlignment="1" pivotButton="0" quotePrefix="0" xfId="0">
      <alignment horizontal="center"/>
    </xf>
    <xf numFmtId="9" fontId="0" fillId="3" borderId="1" pivotButton="0" quotePrefix="0" xfId="0"/>
    <xf numFmtId="0" fontId="8" fillId="0" borderId="1" pivotButton="0" quotePrefix="0" xfId="0"/>
    <xf numFmtId="0" fontId="8" fillId="0" borderId="0" pivotButton="0" quotePrefix="0" xfId="0"/>
    <xf numFmtId="9" fontId="6" fillId="0" borderId="0" pivotButton="0" quotePrefix="0" xfId="0"/>
    <xf numFmtId="0" fontId="9" fillId="0" borderId="0" pivotButton="0" quotePrefix="0" xfId="0"/>
    <xf numFmtId="0" fontId="6" fillId="0" borderId="1" pivotButton="0" quotePrefix="0" xfId="0"/>
    <xf numFmtId="164" fontId="10" fillId="4" borderId="1" applyAlignment="1" pivotButton="0" quotePrefix="0" xfId="0">
      <alignment horizontal="center"/>
    </xf>
    <xf numFmtId="1" fontId="0" fillId="0" borderId="1" applyAlignment="1" pivotButton="0" quotePrefix="0" xfId="0">
      <alignment horizontal="center"/>
    </xf>
    <xf numFmtId="0" fontId="11" fillId="0" borderId="0" pivotButton="0" quotePrefix="0" xfId="0"/>
    <xf numFmtId="0" fontId="12" fillId="0" borderId="0" pivotButton="0" quotePrefix="0" xfId="0"/>
    <xf numFmtId="0" fontId="3" fillId="0" borderId="1" applyAlignment="1" pivotButton="0" quotePrefix="0" xfId="0">
      <alignment vertical="top" wrapText="1"/>
    </xf>
    <xf numFmtId="0" fontId="3" fillId="3" borderId="1" applyAlignment="1" pivotButton="0" quotePrefix="0" xfId="0">
      <alignment vertical="top" wrapText="1"/>
    </xf>
    <xf numFmtId="0" fontId="0" fillId="3" borderId="1" applyAlignment="1" pivotButton="0" quotePrefix="0" xfId="0">
      <alignment horizontal="center" vertical="top"/>
    </xf>
    <xf numFmtId="0" fontId="0" fillId="3" borderId="1" applyAlignment="1" pivotButton="0" quotePrefix="0" xfId="0">
      <alignment vertical="top" wrapText="1"/>
    </xf>
    <xf numFmtId="0" fontId="6" fillId="0" borderId="1" applyAlignment="1" pivotButton="0" quotePrefix="0" xfId="0">
      <alignment vertical="top" wrapText="1"/>
    </xf>
  </cellXfs>
  <cellStyles count="1">
    <cellStyle name="Normal" xfId="0" builtinId="0" hidden="0"/>
  </cellStyles>
  <dxfs count="1">
    <dxf>
      <fill>
        <patternFill patternType="solid">
          <fgColor rgb="00F2D4D4"/>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A22"/>
  <sheetViews>
    <sheetView workbookViewId="0">
      <selection activeCell="A1" sqref="A1"/>
    </sheetView>
  </sheetViews>
  <sheetFormatPr baseColWidth="8" defaultRowHeight="15"/>
  <cols>
    <col width="120" customWidth="1" min="1" max="1"/>
  </cols>
  <sheetData>
    <row r="1">
      <c r="A1" s="1" t="inlineStr">
        <is>
          <t>Party Plan Software Vendor Scoring Sheet</t>
        </is>
      </c>
    </row>
    <row r="2">
      <c r="A2" s="2" t="inlineStr">
        <is>
          <t>Version 1.0, October 2026. Companion to the Party Plan Software RFP Template.</t>
        </is>
      </c>
    </row>
    <row r="4">
      <c r="A4" s="3" t="inlineStr">
        <is>
          <t>How to use this workbook</t>
        </is>
      </c>
    </row>
    <row r="5">
      <c r="A5" s="4" t="inlineStr">
        <is>
          <t>1. Vendors: type up to four vendor names in the yellow cells on the Summary tab. They copy to the other tabs.</t>
        </is>
      </c>
    </row>
    <row r="6">
      <c r="A6" s="4" t="inlineStr">
        <is>
          <t>2. Weights: on the Summary tab, set the category weights before proposals arrive. They should add up to 100%.</t>
        </is>
      </c>
    </row>
    <row r="7">
      <c r="A7" s="4" t="inlineStr">
        <is>
          <t>3. Requirements tab: set each Priority (Must, Should, Nice) to match your RFP, then score each vendor 0 to 5 per requirement. Leave a cell blank if not yet scored.</t>
        </is>
      </c>
    </row>
    <row r="8">
      <c r="A8" s="4" t="inlineStr">
        <is>
          <t xml:space="preserve">   Scoring scale: 5 = meets need today, included, shown in demo. 4 = meets need with configuration by our staff. 3 = most of the need, or a paid add-on. 2 = partial, custom work or manual workaround. 1 = roadmap only, with a date. 0 = not available or no answer.</t>
        </is>
      </c>
    </row>
    <row r="9">
      <c r="A9" s="4" t="inlineStr">
        <is>
          <t xml:space="preserve">   Priority weights: Must = 3, Should = 2, Nice = 1. A requirement's priority weight multiplies its score.</t>
        </is>
      </c>
    </row>
    <row r="10">
      <c r="A10" s="4" t="inlineStr">
        <is>
          <t>4. Red flags tab: mark Yes or No for each vendor. Red flags do not change the score; they are shown next to it so the team discusses them.</t>
        </is>
      </c>
    </row>
    <row r="11">
      <c r="A11" s="4" t="inlineStr">
        <is>
          <t>5. Summary tab: shows each vendor's category scores (0 to 5), the weighted total (0 to 100), Must items scored 0 or 1, and red flag count.</t>
        </is>
      </c>
    </row>
    <row r="12">
      <c r="A12" s="4" t="inlineStr"/>
    </row>
    <row r="13">
      <c r="A13" s="3" t="inlineStr">
        <is>
          <t>Formula used</t>
        </is>
      </c>
    </row>
    <row r="14">
      <c r="A14" s="4" t="inlineStr">
        <is>
          <t>Category score = sum(score x priority weight) / sum(priority weight), over the scored requirements in that category. Range 0 to 5.</t>
        </is>
      </c>
    </row>
    <row r="15">
      <c r="A15" s="4" t="inlineStr">
        <is>
          <t>Weighted total = sum(category score x category weight) / sum(category weights) / 5 x 100. Range 0 to 100.</t>
        </is>
      </c>
    </row>
    <row r="16">
      <c r="A16" s="4" t="inlineStr"/>
    </row>
    <row r="17">
      <c r="A17" s="4" t="inlineStr">
        <is>
          <t>Treat the total as a guide for discussion, not the decision. Confirm finalists with scripted demos using your own data, sandbox testing, reference calls, and contract review.</t>
        </is>
      </c>
    </row>
    <row r="18">
      <c r="A18" s="4" t="inlineStr"/>
    </row>
    <row r="19">
      <c r="A19" s="4" t="inlineStr">
        <is>
          <t>Published by Party Plan Solutions, owned by CNR Consulting, which also makes direct selling software.</t>
        </is>
      </c>
    </row>
    <row r="20">
      <c r="A20" s="4" t="inlineStr">
        <is>
          <t>This template is general information for software buyers. It is not legal, tax, financial, or compliance advice. Requirements, laws, and vendor offerings change. Have your own counsel and advisors review your RFP, the vendor responses, and any contract before you sign. No vendor paid for or reviewed this template, and it does not rank or recommend any vendor.</t>
        </is>
      </c>
    </row>
    <row r="21">
      <c r="A21" s="4" t="inlineStr"/>
    </row>
    <row r="22">
      <c r="A22" s="4" t="inlineStr">
        <is>
          <t>Party Plan Solutions | partyplansolutions.com | info@partyplansolutions.com</t>
        </is>
      </c>
    </row>
  </sheetData>
  <pageMargins left="0.75" right="0.75" top="1" bottom="1" header="0.5" footer="0.5"/>
  <pageSetup orientation="landscape" fitToHeight="0"/>
  <headerFooter>
    <oddHeader/>
    <oddFooter>&amp;CParty Plan Solutions | partyplansolutions.com</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P31"/>
  <sheetViews>
    <sheetView workbookViewId="0">
      <selection activeCell="A1" sqref="A1"/>
    </sheetView>
  </sheetViews>
  <sheetFormatPr baseColWidth="8" defaultRowHeight="15"/>
  <cols>
    <col width="58" customWidth="1" min="1" max="1"/>
    <col width="18" customWidth="1" min="2" max="2"/>
    <col width="18" customWidth="1" min="3" max="3"/>
    <col width="18" customWidth="1" min="4" max="4"/>
    <col width="18" customWidth="1" min="5" max="5"/>
    <col width="10" customWidth="1" min="6" max="6"/>
    <col width="14" customWidth="1" min="7" max="7"/>
  </cols>
  <sheetData>
    <row r="1">
      <c r="A1" s="1" t="inlineStr">
        <is>
          <t>Summary: weighted vendor scores</t>
        </is>
      </c>
    </row>
    <row r="2">
      <c r="A2" s="2" t="inlineStr">
        <is>
          <t>Yellow cells are inputs. Everything else is calculated.</t>
        </is>
      </c>
    </row>
    <row r="5">
      <c r="A5" s="5" t="inlineStr">
        <is>
          <t>Vendor names</t>
        </is>
      </c>
      <c r="B5" s="6" t="inlineStr">
        <is>
          <t>Vendor 1</t>
        </is>
      </c>
      <c r="C5" s="6" t="inlineStr">
        <is>
          <t>Vendor 2</t>
        </is>
      </c>
      <c r="D5" s="6" t="inlineStr">
        <is>
          <t>Vendor 3</t>
        </is>
      </c>
      <c r="E5" s="6" t="inlineStr">
        <is>
          <t>Vendor 4</t>
        </is>
      </c>
    </row>
    <row r="7">
      <c r="A7" s="7" t="inlineStr">
        <is>
          <t>Category</t>
        </is>
      </c>
      <c r="B7" s="7">
        <f>B5&amp;" (0-5)"</f>
        <v/>
      </c>
      <c r="C7" s="7">
        <f>C5&amp;" (0-5)"</f>
        <v/>
      </c>
      <c r="D7" s="7">
        <f>D5&amp;" (0-5)"</f>
        <v/>
      </c>
      <c r="E7" s="7">
        <f>E5&amp;" (0-5)"</f>
        <v/>
      </c>
      <c r="F7" s="7" t="inlineStr">
        <is>
          <t>Weight</t>
        </is>
      </c>
      <c r="G7" s="7" t="inlineStr">
        <is>
          <t>Code</t>
        </is>
      </c>
      <c r="I7" s="8" t="inlineStr">
        <is>
          <t>Calc: V1 points</t>
        </is>
      </c>
      <c r="J7" s="8" t="inlineStr">
        <is>
          <t>Calc: V2 points</t>
        </is>
      </c>
      <c r="K7" s="8" t="inlineStr">
        <is>
          <t>Calc: V3 points</t>
        </is>
      </c>
      <c r="L7" s="8" t="inlineStr">
        <is>
          <t>Calc: V4 points</t>
        </is>
      </c>
      <c r="M7" s="8" t="inlineStr">
        <is>
          <t>Calc: V1 weight used</t>
        </is>
      </c>
      <c r="N7" s="8" t="inlineStr">
        <is>
          <t>Calc: V2 weight used</t>
        </is>
      </c>
      <c r="O7" s="8" t="inlineStr">
        <is>
          <t>Calc: V3 weight used</t>
        </is>
      </c>
      <c r="P7" s="8" t="inlineStr">
        <is>
          <t>Calc: V4 weight used</t>
        </is>
      </c>
    </row>
    <row r="8">
      <c r="A8" s="9" t="inlineStr">
        <is>
          <t>A. Party and host management, host rewards, guest ordering</t>
        </is>
      </c>
      <c r="B8" s="10">
        <f>IFERROR(SUMPRODUCT((Requirements!$B$5:$B$95=$G8)*(Requirements!$G$5:$G$95&lt;&gt;"")*Requirements!$F$5:$F$95*Requirements!$G$5:$G$95)/SUMPRODUCT((Requirements!$B$5:$B$95=$G8)*(Requirements!$G$5:$G$95&lt;&gt;"")*Requirements!$F$5:$F$95),"")</f>
        <v/>
      </c>
      <c r="C8" s="10">
        <f>IFERROR(SUMPRODUCT((Requirements!$B$5:$B$95=$G8)*(Requirements!$H$5:$H$95&lt;&gt;"")*Requirements!$F$5:$F$95*Requirements!$H$5:$H$95)/SUMPRODUCT((Requirements!$B$5:$B$95=$G8)*(Requirements!$H$5:$H$95&lt;&gt;"")*Requirements!$F$5:$F$95),"")</f>
        <v/>
      </c>
      <c r="D8" s="10">
        <f>IFERROR(SUMPRODUCT((Requirements!$B$5:$B$95=$G8)*(Requirements!$I$5:$I$95&lt;&gt;"")*Requirements!$F$5:$F$95*Requirements!$I$5:$I$95)/SUMPRODUCT((Requirements!$B$5:$B$95=$G8)*(Requirements!$I$5:$I$95&lt;&gt;"")*Requirements!$F$5:$F$95),"")</f>
        <v/>
      </c>
      <c r="E8" s="10">
        <f>IFERROR(SUMPRODUCT((Requirements!$B$5:$B$95=$G8)*(Requirements!$J$5:$J$95&lt;&gt;"")*Requirements!$F$5:$F$95*Requirements!$J$5:$J$95)/SUMPRODUCT((Requirements!$B$5:$B$95=$G8)*(Requirements!$J$5:$J$95&lt;&gt;"")*Requirements!$F$5:$F$95),"")</f>
        <v/>
      </c>
      <c r="F8" s="11" t="n">
        <v>0.15</v>
      </c>
      <c r="G8" s="12" t="inlineStr">
        <is>
          <t>A</t>
        </is>
      </c>
      <c r="I8" s="13">
        <f>IF(ISNUMBER(B8),B8*$F8,0)</f>
        <v/>
      </c>
      <c r="J8" s="13">
        <f>IF(ISNUMBER(C8),C8*$F8,0)</f>
        <v/>
      </c>
      <c r="K8" s="13">
        <f>IF(ISNUMBER(D8),D8*$F8,0)</f>
        <v/>
      </c>
      <c r="L8" s="13">
        <f>IF(ISNUMBER(E8),E8*$F8,0)</f>
        <v/>
      </c>
      <c r="M8" s="13">
        <f>IF(ISNUMBER(B8),$F8,0)</f>
        <v/>
      </c>
      <c r="N8" s="13">
        <f>IF(ISNUMBER(C8),$F8,0)</f>
        <v/>
      </c>
      <c r="O8" s="13">
        <f>IF(ISNUMBER(D8),$F8,0)</f>
        <v/>
      </c>
      <c r="P8" s="13">
        <f>IF(ISNUMBER(E8),$F8,0)</f>
        <v/>
      </c>
    </row>
    <row r="9">
      <c r="A9" s="9" t="inlineStr">
        <is>
          <t>B. Replicated sites and ecommerce</t>
        </is>
      </c>
      <c r="B9" s="10">
        <f>IFERROR(SUMPRODUCT((Requirements!$B$5:$B$95=$G9)*(Requirements!$G$5:$G$95&lt;&gt;"")*Requirements!$F$5:$F$95*Requirements!$G$5:$G$95)/SUMPRODUCT((Requirements!$B$5:$B$95=$G9)*(Requirements!$G$5:$G$95&lt;&gt;"")*Requirements!$F$5:$F$95),"")</f>
        <v/>
      </c>
      <c r="C9" s="10">
        <f>IFERROR(SUMPRODUCT((Requirements!$B$5:$B$95=$G9)*(Requirements!$H$5:$H$95&lt;&gt;"")*Requirements!$F$5:$F$95*Requirements!$H$5:$H$95)/SUMPRODUCT((Requirements!$B$5:$B$95=$G9)*(Requirements!$H$5:$H$95&lt;&gt;"")*Requirements!$F$5:$F$95),"")</f>
        <v/>
      </c>
      <c r="D9" s="10">
        <f>IFERROR(SUMPRODUCT((Requirements!$B$5:$B$95=$G9)*(Requirements!$I$5:$I$95&lt;&gt;"")*Requirements!$F$5:$F$95*Requirements!$I$5:$I$95)/SUMPRODUCT((Requirements!$B$5:$B$95=$G9)*(Requirements!$I$5:$I$95&lt;&gt;"")*Requirements!$F$5:$F$95),"")</f>
        <v/>
      </c>
      <c r="E9" s="10">
        <f>IFERROR(SUMPRODUCT((Requirements!$B$5:$B$95=$G9)*(Requirements!$J$5:$J$95&lt;&gt;"")*Requirements!$F$5:$F$95*Requirements!$J$5:$J$95)/SUMPRODUCT((Requirements!$B$5:$B$95=$G9)*(Requirements!$J$5:$J$95&lt;&gt;"")*Requirements!$F$5:$F$95),"")</f>
        <v/>
      </c>
      <c r="F9" s="11" t="n">
        <v>0.1</v>
      </c>
      <c r="G9" s="12" t="inlineStr">
        <is>
          <t>B</t>
        </is>
      </c>
      <c r="I9" s="13">
        <f>IF(ISNUMBER(B9),B9*$F9,0)</f>
        <v/>
      </c>
      <c r="J9" s="13">
        <f>IF(ISNUMBER(C9),C9*$F9,0)</f>
        <v/>
      </c>
      <c r="K9" s="13">
        <f>IF(ISNUMBER(D9),D9*$F9,0)</f>
        <v/>
      </c>
      <c r="L9" s="13">
        <f>IF(ISNUMBER(E9),E9*$F9,0)</f>
        <v/>
      </c>
      <c r="M9" s="13">
        <f>IF(ISNUMBER(B9),$F9,0)</f>
        <v/>
      </c>
      <c r="N9" s="13">
        <f>IF(ISNUMBER(C9),$F9,0)</f>
        <v/>
      </c>
      <c r="O9" s="13">
        <f>IF(ISNUMBER(D9),$F9,0)</f>
        <v/>
      </c>
      <c r="P9" s="13">
        <f>IF(ISNUMBER(E9),$F9,0)</f>
        <v/>
      </c>
    </row>
    <row r="10">
      <c r="A10" s="9" t="inlineStr">
        <is>
          <t>C. Compensation plan, commissions, and payouts</t>
        </is>
      </c>
      <c r="B10" s="10">
        <f>IFERROR(SUMPRODUCT((Requirements!$B$5:$B$95=$G10)*(Requirements!$G$5:$G$95&lt;&gt;"")*Requirements!$F$5:$F$95*Requirements!$G$5:$G$95)/SUMPRODUCT((Requirements!$B$5:$B$95=$G10)*(Requirements!$G$5:$G$95&lt;&gt;"")*Requirements!$F$5:$F$95),"")</f>
        <v/>
      </c>
      <c r="C10" s="10">
        <f>IFERROR(SUMPRODUCT((Requirements!$B$5:$B$95=$G10)*(Requirements!$H$5:$H$95&lt;&gt;"")*Requirements!$F$5:$F$95*Requirements!$H$5:$H$95)/SUMPRODUCT((Requirements!$B$5:$B$95=$G10)*(Requirements!$H$5:$H$95&lt;&gt;"")*Requirements!$F$5:$F$95),"")</f>
        <v/>
      </c>
      <c r="D10" s="10">
        <f>IFERROR(SUMPRODUCT((Requirements!$B$5:$B$95=$G10)*(Requirements!$I$5:$I$95&lt;&gt;"")*Requirements!$F$5:$F$95*Requirements!$I$5:$I$95)/SUMPRODUCT((Requirements!$B$5:$B$95=$G10)*(Requirements!$I$5:$I$95&lt;&gt;"")*Requirements!$F$5:$F$95),"")</f>
        <v/>
      </c>
      <c r="E10" s="10">
        <f>IFERROR(SUMPRODUCT((Requirements!$B$5:$B$95=$G10)*(Requirements!$J$5:$J$95&lt;&gt;"")*Requirements!$F$5:$F$95*Requirements!$J$5:$J$95)/SUMPRODUCT((Requirements!$B$5:$B$95=$G10)*(Requirements!$J$5:$J$95&lt;&gt;"")*Requirements!$F$5:$F$95),"")</f>
        <v/>
      </c>
      <c r="F10" s="11" t="n">
        <v>0.2</v>
      </c>
      <c r="G10" s="12" t="inlineStr">
        <is>
          <t>C</t>
        </is>
      </c>
      <c r="I10" s="13">
        <f>IF(ISNUMBER(B10),B10*$F10,0)</f>
        <v/>
      </c>
      <c r="J10" s="13">
        <f>IF(ISNUMBER(C10),C10*$F10,0)</f>
        <v/>
      </c>
      <c r="K10" s="13">
        <f>IF(ISNUMBER(D10),D10*$F10,0)</f>
        <v/>
      </c>
      <c r="L10" s="13">
        <f>IF(ISNUMBER(E10),E10*$F10,0)</f>
        <v/>
      </c>
      <c r="M10" s="13">
        <f>IF(ISNUMBER(B10),$F10,0)</f>
        <v/>
      </c>
      <c r="N10" s="13">
        <f>IF(ISNUMBER(C10),$F10,0)</f>
        <v/>
      </c>
      <c r="O10" s="13">
        <f>IF(ISNUMBER(D10),$F10,0)</f>
        <v/>
      </c>
      <c r="P10" s="13">
        <f>IF(ISNUMBER(E10),$F10,0)</f>
        <v/>
      </c>
    </row>
    <row r="11">
      <c r="A11" s="9" t="inlineStr">
        <is>
          <t>D. Inventory, autoship, and mobile app</t>
        </is>
      </c>
      <c r="B11" s="10">
        <f>IFERROR(SUMPRODUCT((Requirements!$B$5:$B$95=$G11)*(Requirements!$G$5:$G$95&lt;&gt;"")*Requirements!$F$5:$F$95*Requirements!$G$5:$G$95)/SUMPRODUCT((Requirements!$B$5:$B$95=$G11)*(Requirements!$G$5:$G$95&lt;&gt;"")*Requirements!$F$5:$F$95),"")</f>
        <v/>
      </c>
      <c r="C11" s="10">
        <f>IFERROR(SUMPRODUCT((Requirements!$B$5:$B$95=$G11)*(Requirements!$H$5:$H$95&lt;&gt;"")*Requirements!$F$5:$F$95*Requirements!$H$5:$H$95)/SUMPRODUCT((Requirements!$B$5:$B$95=$G11)*(Requirements!$H$5:$H$95&lt;&gt;"")*Requirements!$F$5:$F$95),"")</f>
        <v/>
      </c>
      <c r="D11" s="10">
        <f>IFERROR(SUMPRODUCT((Requirements!$B$5:$B$95=$G11)*(Requirements!$I$5:$I$95&lt;&gt;"")*Requirements!$F$5:$F$95*Requirements!$I$5:$I$95)/SUMPRODUCT((Requirements!$B$5:$B$95=$G11)*(Requirements!$I$5:$I$95&lt;&gt;"")*Requirements!$F$5:$F$95),"")</f>
        <v/>
      </c>
      <c r="E11" s="10">
        <f>IFERROR(SUMPRODUCT((Requirements!$B$5:$B$95=$G11)*(Requirements!$J$5:$J$95&lt;&gt;"")*Requirements!$F$5:$F$95*Requirements!$J$5:$J$95)/SUMPRODUCT((Requirements!$B$5:$B$95=$G11)*(Requirements!$J$5:$J$95&lt;&gt;"")*Requirements!$F$5:$F$95),"")</f>
        <v/>
      </c>
      <c r="F11" s="11" t="n">
        <v>0.1</v>
      </c>
      <c r="G11" s="12" t="inlineStr">
        <is>
          <t>D</t>
        </is>
      </c>
      <c r="I11" s="13">
        <f>IF(ISNUMBER(B11),B11*$F11,0)</f>
        <v/>
      </c>
      <c r="J11" s="13">
        <f>IF(ISNUMBER(C11),C11*$F11,0)</f>
        <v/>
      </c>
      <c r="K11" s="13">
        <f>IF(ISNUMBER(D11),D11*$F11,0)</f>
        <v/>
      </c>
      <c r="L11" s="13">
        <f>IF(ISNUMBER(E11),E11*$F11,0)</f>
        <v/>
      </c>
      <c r="M11" s="13">
        <f>IF(ISNUMBER(B11),$F11,0)</f>
        <v/>
      </c>
      <c r="N11" s="13">
        <f>IF(ISNUMBER(C11),$F11,0)</f>
        <v/>
      </c>
      <c r="O11" s="13">
        <f>IF(ISNUMBER(D11),$F11,0)</f>
        <v/>
      </c>
      <c r="P11" s="13">
        <f>IF(ISNUMBER(E11),$F11,0)</f>
        <v/>
      </c>
    </row>
    <row r="12">
      <c r="A12" s="9" t="inlineStr">
        <is>
          <t>E. Compliance</t>
        </is>
      </c>
      <c r="B12" s="10">
        <f>IFERROR(SUMPRODUCT((Requirements!$B$5:$B$95=$G12)*(Requirements!$G$5:$G$95&lt;&gt;"")*Requirements!$F$5:$F$95*Requirements!$G$5:$G$95)/SUMPRODUCT((Requirements!$B$5:$B$95=$G12)*(Requirements!$G$5:$G$95&lt;&gt;"")*Requirements!$F$5:$F$95),"")</f>
        <v/>
      </c>
      <c r="C12" s="10">
        <f>IFERROR(SUMPRODUCT((Requirements!$B$5:$B$95=$G12)*(Requirements!$H$5:$H$95&lt;&gt;"")*Requirements!$F$5:$F$95*Requirements!$H$5:$H$95)/SUMPRODUCT((Requirements!$B$5:$B$95=$G12)*(Requirements!$H$5:$H$95&lt;&gt;"")*Requirements!$F$5:$F$95),"")</f>
        <v/>
      </c>
      <c r="D12" s="10">
        <f>IFERROR(SUMPRODUCT((Requirements!$B$5:$B$95=$G12)*(Requirements!$I$5:$I$95&lt;&gt;"")*Requirements!$F$5:$F$95*Requirements!$I$5:$I$95)/SUMPRODUCT((Requirements!$B$5:$B$95=$G12)*(Requirements!$I$5:$I$95&lt;&gt;"")*Requirements!$F$5:$F$95),"")</f>
        <v/>
      </c>
      <c r="E12" s="10">
        <f>IFERROR(SUMPRODUCT((Requirements!$B$5:$B$95=$G12)*(Requirements!$J$5:$J$95&lt;&gt;"")*Requirements!$F$5:$F$95*Requirements!$J$5:$J$95)/SUMPRODUCT((Requirements!$B$5:$B$95=$G12)*(Requirements!$J$5:$J$95&lt;&gt;"")*Requirements!$F$5:$F$95),"")</f>
        <v/>
      </c>
      <c r="F12" s="11" t="n">
        <v>0.1</v>
      </c>
      <c r="G12" s="12" t="inlineStr">
        <is>
          <t>E</t>
        </is>
      </c>
      <c r="I12" s="13">
        <f>IF(ISNUMBER(B12),B12*$F12,0)</f>
        <v/>
      </c>
      <c r="J12" s="13">
        <f>IF(ISNUMBER(C12),C12*$F12,0)</f>
        <v/>
      </c>
      <c r="K12" s="13">
        <f>IF(ISNUMBER(D12),D12*$F12,0)</f>
        <v/>
      </c>
      <c r="L12" s="13">
        <f>IF(ISNUMBER(E12),E12*$F12,0)</f>
        <v/>
      </c>
      <c r="M12" s="13">
        <f>IF(ISNUMBER(B12),$F12,0)</f>
        <v/>
      </c>
      <c r="N12" s="13">
        <f>IF(ISNUMBER(C12),$F12,0)</f>
        <v/>
      </c>
      <c r="O12" s="13">
        <f>IF(ISNUMBER(D12),$F12,0)</f>
        <v/>
      </c>
      <c r="P12" s="13">
        <f>IF(ISNUMBER(E12),$F12,0)</f>
        <v/>
      </c>
    </row>
    <row r="13">
      <c r="A13" s="9" t="inlineStr">
        <is>
          <t>F. Multi-country, tax, and reporting</t>
        </is>
      </c>
      <c r="B13" s="10">
        <f>IFERROR(SUMPRODUCT((Requirements!$B$5:$B$95=$G13)*(Requirements!$G$5:$G$95&lt;&gt;"")*Requirements!$F$5:$F$95*Requirements!$G$5:$G$95)/SUMPRODUCT((Requirements!$B$5:$B$95=$G13)*(Requirements!$G$5:$G$95&lt;&gt;"")*Requirements!$F$5:$F$95),"")</f>
        <v/>
      </c>
      <c r="C13" s="10">
        <f>IFERROR(SUMPRODUCT((Requirements!$B$5:$B$95=$G13)*(Requirements!$H$5:$H$95&lt;&gt;"")*Requirements!$F$5:$F$95*Requirements!$H$5:$H$95)/SUMPRODUCT((Requirements!$B$5:$B$95=$G13)*(Requirements!$H$5:$H$95&lt;&gt;"")*Requirements!$F$5:$F$95),"")</f>
        <v/>
      </c>
      <c r="D13" s="10">
        <f>IFERROR(SUMPRODUCT((Requirements!$B$5:$B$95=$G13)*(Requirements!$I$5:$I$95&lt;&gt;"")*Requirements!$F$5:$F$95*Requirements!$I$5:$I$95)/SUMPRODUCT((Requirements!$B$5:$B$95=$G13)*(Requirements!$I$5:$I$95&lt;&gt;"")*Requirements!$F$5:$F$95),"")</f>
        <v/>
      </c>
      <c r="E13" s="10">
        <f>IFERROR(SUMPRODUCT((Requirements!$B$5:$B$95=$G13)*(Requirements!$J$5:$J$95&lt;&gt;"")*Requirements!$F$5:$F$95*Requirements!$J$5:$J$95)/SUMPRODUCT((Requirements!$B$5:$B$95=$G13)*(Requirements!$J$5:$J$95&lt;&gt;"")*Requirements!$F$5:$F$95),"")</f>
        <v/>
      </c>
      <c r="F13" s="11" t="n">
        <v>0.05</v>
      </c>
      <c r="G13" s="12" t="inlineStr">
        <is>
          <t>F</t>
        </is>
      </c>
      <c r="I13" s="13">
        <f>IF(ISNUMBER(B13),B13*$F13,0)</f>
        <v/>
      </c>
      <c r="J13" s="13">
        <f>IF(ISNUMBER(C13),C13*$F13,0)</f>
        <v/>
      </c>
      <c r="K13" s="13">
        <f>IF(ISNUMBER(D13),D13*$F13,0)</f>
        <v/>
      </c>
      <c r="L13" s="13">
        <f>IF(ISNUMBER(E13),E13*$F13,0)</f>
        <v/>
      </c>
      <c r="M13" s="13">
        <f>IF(ISNUMBER(B13),$F13,0)</f>
        <v/>
      </c>
      <c r="N13" s="13">
        <f>IF(ISNUMBER(C13),$F13,0)</f>
        <v/>
      </c>
      <c r="O13" s="13">
        <f>IF(ISNUMBER(D13),$F13,0)</f>
        <v/>
      </c>
      <c r="P13" s="13">
        <f>IF(ISNUMBER(E13),$F13,0)</f>
        <v/>
      </c>
    </row>
    <row r="14">
      <c r="A14" s="9" t="inlineStr">
        <is>
          <t>G. Technical, security, and data ownership</t>
        </is>
      </c>
      <c r="B14" s="10">
        <f>IFERROR(SUMPRODUCT((Requirements!$B$5:$B$95=$G14)*(Requirements!$G$5:$G$95&lt;&gt;"")*Requirements!$F$5:$F$95*Requirements!$G$5:$G$95)/SUMPRODUCT((Requirements!$B$5:$B$95=$G14)*(Requirements!$G$5:$G$95&lt;&gt;"")*Requirements!$F$5:$F$95),"")</f>
        <v/>
      </c>
      <c r="C14" s="10">
        <f>IFERROR(SUMPRODUCT((Requirements!$B$5:$B$95=$G14)*(Requirements!$H$5:$H$95&lt;&gt;"")*Requirements!$F$5:$F$95*Requirements!$H$5:$H$95)/SUMPRODUCT((Requirements!$B$5:$B$95=$G14)*(Requirements!$H$5:$H$95&lt;&gt;"")*Requirements!$F$5:$F$95),"")</f>
        <v/>
      </c>
      <c r="D14" s="10">
        <f>IFERROR(SUMPRODUCT((Requirements!$B$5:$B$95=$G14)*(Requirements!$I$5:$I$95&lt;&gt;"")*Requirements!$F$5:$F$95*Requirements!$I$5:$I$95)/SUMPRODUCT((Requirements!$B$5:$B$95=$G14)*(Requirements!$I$5:$I$95&lt;&gt;"")*Requirements!$F$5:$F$95),"")</f>
        <v/>
      </c>
      <c r="E14" s="10">
        <f>IFERROR(SUMPRODUCT((Requirements!$B$5:$B$95=$G14)*(Requirements!$J$5:$J$95&lt;&gt;"")*Requirements!$F$5:$F$95*Requirements!$J$5:$J$95)/SUMPRODUCT((Requirements!$B$5:$B$95=$G14)*(Requirements!$J$5:$J$95&lt;&gt;"")*Requirements!$F$5:$F$95),"")</f>
        <v/>
      </c>
      <c r="F14" s="11" t="n">
        <v>0.15</v>
      </c>
      <c r="G14" s="12" t="inlineStr">
        <is>
          <t>G</t>
        </is>
      </c>
      <c r="I14" s="13">
        <f>IF(ISNUMBER(B14),B14*$F14,0)</f>
        <v/>
      </c>
      <c r="J14" s="13">
        <f>IF(ISNUMBER(C14),C14*$F14,0)</f>
        <v/>
      </c>
      <c r="K14" s="13">
        <f>IF(ISNUMBER(D14),D14*$F14,0)</f>
        <v/>
      </c>
      <c r="L14" s="13">
        <f>IF(ISNUMBER(E14),E14*$F14,0)</f>
        <v/>
      </c>
      <c r="M14" s="13">
        <f>IF(ISNUMBER(B14),$F14,0)</f>
        <v/>
      </c>
      <c r="N14" s="13">
        <f>IF(ISNUMBER(C14),$F14,0)</f>
        <v/>
      </c>
      <c r="O14" s="13">
        <f>IF(ISNUMBER(D14),$F14,0)</f>
        <v/>
      </c>
      <c r="P14" s="13">
        <f>IF(ISNUMBER(E14),$F14,0)</f>
        <v/>
      </c>
    </row>
    <row r="15">
      <c r="A15" s="9" t="inlineStr">
        <is>
          <t>H. Pricing and total cost</t>
        </is>
      </c>
      <c r="B15" s="10">
        <f>IFERROR(SUMPRODUCT((Requirements!$B$5:$B$95=$G15)*(Requirements!$G$5:$G$95&lt;&gt;"")*Requirements!$F$5:$F$95*Requirements!$G$5:$G$95)/SUMPRODUCT((Requirements!$B$5:$B$95=$G15)*(Requirements!$G$5:$G$95&lt;&gt;"")*Requirements!$F$5:$F$95),"")</f>
        <v/>
      </c>
      <c r="C15" s="10">
        <f>IFERROR(SUMPRODUCT((Requirements!$B$5:$B$95=$G15)*(Requirements!$H$5:$H$95&lt;&gt;"")*Requirements!$F$5:$F$95*Requirements!$H$5:$H$95)/SUMPRODUCT((Requirements!$B$5:$B$95=$G15)*(Requirements!$H$5:$H$95&lt;&gt;"")*Requirements!$F$5:$F$95),"")</f>
        <v/>
      </c>
      <c r="D15" s="10">
        <f>IFERROR(SUMPRODUCT((Requirements!$B$5:$B$95=$G15)*(Requirements!$I$5:$I$95&lt;&gt;"")*Requirements!$F$5:$F$95*Requirements!$I$5:$I$95)/SUMPRODUCT((Requirements!$B$5:$B$95=$G15)*(Requirements!$I$5:$I$95&lt;&gt;"")*Requirements!$F$5:$F$95),"")</f>
        <v/>
      </c>
      <c r="E15" s="10">
        <f>IFERROR(SUMPRODUCT((Requirements!$B$5:$B$95=$G15)*(Requirements!$J$5:$J$95&lt;&gt;"")*Requirements!$F$5:$F$95*Requirements!$J$5:$J$95)/SUMPRODUCT((Requirements!$B$5:$B$95=$G15)*(Requirements!$J$5:$J$95&lt;&gt;"")*Requirements!$F$5:$F$95),"")</f>
        <v/>
      </c>
      <c r="F15" s="11" t="n">
        <v>0.05</v>
      </c>
      <c r="G15" s="12" t="inlineStr">
        <is>
          <t>H</t>
        </is>
      </c>
      <c r="I15" s="13">
        <f>IF(ISNUMBER(B15),B15*$F15,0)</f>
        <v/>
      </c>
      <c r="J15" s="13">
        <f>IF(ISNUMBER(C15),C15*$F15,0)</f>
        <v/>
      </c>
      <c r="K15" s="13">
        <f>IF(ISNUMBER(D15),D15*$F15,0)</f>
        <v/>
      </c>
      <c r="L15" s="13">
        <f>IF(ISNUMBER(E15),E15*$F15,0)</f>
        <v/>
      </c>
      <c r="M15" s="13">
        <f>IF(ISNUMBER(B15),$F15,0)</f>
        <v/>
      </c>
      <c r="N15" s="13">
        <f>IF(ISNUMBER(C15),$F15,0)</f>
        <v/>
      </c>
      <c r="O15" s="13">
        <f>IF(ISNUMBER(D15),$F15,0)</f>
        <v/>
      </c>
      <c r="P15" s="13">
        <f>IF(ISNUMBER(E15),$F15,0)</f>
        <v/>
      </c>
    </row>
    <row r="16">
      <c r="A16" s="9" t="inlineStr">
        <is>
          <t>I. Implementation and support</t>
        </is>
      </c>
      <c r="B16" s="10">
        <f>IFERROR(SUMPRODUCT((Requirements!$B$5:$B$95=$G16)*(Requirements!$G$5:$G$95&lt;&gt;"")*Requirements!$F$5:$F$95*Requirements!$G$5:$G$95)/SUMPRODUCT((Requirements!$B$5:$B$95=$G16)*(Requirements!$G$5:$G$95&lt;&gt;"")*Requirements!$F$5:$F$95),"")</f>
        <v/>
      </c>
      <c r="C16" s="10">
        <f>IFERROR(SUMPRODUCT((Requirements!$B$5:$B$95=$G16)*(Requirements!$H$5:$H$95&lt;&gt;"")*Requirements!$F$5:$F$95*Requirements!$H$5:$H$95)/SUMPRODUCT((Requirements!$B$5:$B$95=$G16)*(Requirements!$H$5:$H$95&lt;&gt;"")*Requirements!$F$5:$F$95),"")</f>
        <v/>
      </c>
      <c r="D16" s="10">
        <f>IFERROR(SUMPRODUCT((Requirements!$B$5:$B$95=$G16)*(Requirements!$I$5:$I$95&lt;&gt;"")*Requirements!$F$5:$F$95*Requirements!$I$5:$I$95)/SUMPRODUCT((Requirements!$B$5:$B$95=$G16)*(Requirements!$I$5:$I$95&lt;&gt;"")*Requirements!$F$5:$F$95),"")</f>
        <v/>
      </c>
      <c r="E16" s="10">
        <f>IFERROR(SUMPRODUCT((Requirements!$B$5:$B$95=$G16)*(Requirements!$J$5:$J$95&lt;&gt;"")*Requirements!$F$5:$F$95*Requirements!$J$5:$J$95)/SUMPRODUCT((Requirements!$B$5:$B$95=$G16)*(Requirements!$J$5:$J$95&lt;&gt;"")*Requirements!$F$5:$F$95),"")</f>
        <v/>
      </c>
      <c r="F16" s="11" t="n">
        <v>0.05</v>
      </c>
      <c r="G16" s="12" t="inlineStr">
        <is>
          <t>I</t>
        </is>
      </c>
      <c r="I16" s="13">
        <f>IF(ISNUMBER(B16),B16*$F16,0)</f>
        <v/>
      </c>
      <c r="J16" s="13">
        <f>IF(ISNUMBER(C16),C16*$F16,0)</f>
        <v/>
      </c>
      <c r="K16" s="13">
        <f>IF(ISNUMBER(D16),D16*$F16,0)</f>
        <v/>
      </c>
      <c r="L16" s="13">
        <f>IF(ISNUMBER(E16),E16*$F16,0)</f>
        <v/>
      </c>
      <c r="M16" s="13">
        <f>IF(ISNUMBER(B16),$F16,0)</f>
        <v/>
      </c>
      <c r="N16" s="13">
        <f>IF(ISNUMBER(C16),$F16,0)</f>
        <v/>
      </c>
      <c r="O16" s="13">
        <f>IF(ISNUMBER(D16),$F16,0)</f>
        <v/>
      </c>
      <c r="P16" s="13">
        <f>IF(ISNUMBER(E16),$F16,0)</f>
        <v/>
      </c>
    </row>
    <row r="17">
      <c r="A17" s="9" t="inlineStr">
        <is>
          <t>J. References and contract terms</t>
        </is>
      </c>
      <c r="B17" s="10">
        <f>IFERROR(SUMPRODUCT((Requirements!$B$5:$B$95=$G17)*(Requirements!$G$5:$G$95&lt;&gt;"")*Requirements!$F$5:$F$95*Requirements!$G$5:$G$95)/SUMPRODUCT((Requirements!$B$5:$B$95=$G17)*(Requirements!$G$5:$G$95&lt;&gt;"")*Requirements!$F$5:$F$95),"")</f>
        <v/>
      </c>
      <c r="C17" s="10">
        <f>IFERROR(SUMPRODUCT((Requirements!$B$5:$B$95=$G17)*(Requirements!$H$5:$H$95&lt;&gt;"")*Requirements!$F$5:$F$95*Requirements!$H$5:$H$95)/SUMPRODUCT((Requirements!$B$5:$B$95=$G17)*(Requirements!$H$5:$H$95&lt;&gt;"")*Requirements!$F$5:$F$95),"")</f>
        <v/>
      </c>
      <c r="D17" s="10">
        <f>IFERROR(SUMPRODUCT((Requirements!$B$5:$B$95=$G17)*(Requirements!$I$5:$I$95&lt;&gt;"")*Requirements!$F$5:$F$95*Requirements!$I$5:$I$95)/SUMPRODUCT((Requirements!$B$5:$B$95=$G17)*(Requirements!$I$5:$I$95&lt;&gt;"")*Requirements!$F$5:$F$95),"")</f>
        <v/>
      </c>
      <c r="E17" s="10">
        <f>IFERROR(SUMPRODUCT((Requirements!$B$5:$B$95=$G17)*(Requirements!$J$5:$J$95&lt;&gt;"")*Requirements!$F$5:$F$95*Requirements!$J$5:$J$95)/SUMPRODUCT((Requirements!$B$5:$B$95=$G17)*(Requirements!$J$5:$J$95&lt;&gt;"")*Requirements!$F$5:$F$95),"")</f>
        <v/>
      </c>
      <c r="F17" s="11" t="n">
        <v>0.05</v>
      </c>
      <c r="G17" s="12" t="inlineStr">
        <is>
          <t>J</t>
        </is>
      </c>
      <c r="I17" s="13">
        <f>IF(ISNUMBER(B17),B17*$F17,0)</f>
        <v/>
      </c>
      <c r="J17" s="13">
        <f>IF(ISNUMBER(C17),C17*$F17,0)</f>
        <v/>
      </c>
      <c r="K17" s="13">
        <f>IF(ISNUMBER(D17),D17*$F17,0)</f>
        <v/>
      </c>
      <c r="L17" s="13">
        <f>IF(ISNUMBER(E17),E17*$F17,0)</f>
        <v/>
      </c>
      <c r="M17" s="13">
        <f>IF(ISNUMBER(B17),$F17,0)</f>
        <v/>
      </c>
      <c r="N17" s="13">
        <f>IF(ISNUMBER(C17),$F17,0)</f>
        <v/>
      </c>
      <c r="O17" s="13">
        <f>IF(ISNUMBER(D17),$F17,0)</f>
        <v/>
      </c>
      <c r="P17" s="13">
        <f>IF(ISNUMBER(E17),$F17,0)</f>
        <v/>
      </c>
    </row>
    <row r="18">
      <c r="A18" s="5" t="inlineStr">
        <is>
          <t>Weights total (should be 100%)</t>
        </is>
      </c>
      <c r="F18" s="14">
        <f>SUM(F8:F17)</f>
        <v/>
      </c>
      <c r="G18" s="15">
        <f>IF(ROUND(F18,4)=1,"OK","Check weights")</f>
        <v/>
      </c>
    </row>
    <row r="20">
      <c r="A20" s="16" t="inlineStr">
        <is>
          <t>Weighted total (0-100)</t>
        </is>
      </c>
      <c r="B20" s="17">
        <f>IFERROR(SUM(I8:I17)/SUM(M8:M17)/5*100,"")</f>
        <v/>
      </c>
      <c r="C20" s="17">
        <f>IFERROR(SUM(J8:J17)/SUM(N8:N17)/5*100,"")</f>
        <v/>
      </c>
      <c r="D20" s="17">
        <f>IFERROR(SUM(K8:K17)/SUM(O8:O17)/5*100,"")</f>
        <v/>
      </c>
      <c r="E20" s="17">
        <f>IFERROR(SUM(L8:L17)/SUM(P8:P17)/5*100,"")</f>
        <v/>
      </c>
    </row>
    <row r="21">
      <c r="A21" s="16" t="inlineStr">
        <is>
          <t>Categories scored (of 10)</t>
        </is>
      </c>
      <c r="B21" s="18">
        <f>COUNT(B8:B17)</f>
        <v/>
      </c>
      <c r="C21" s="18">
        <f>COUNT(C8:C17)</f>
        <v/>
      </c>
      <c r="D21" s="18">
        <f>COUNT(D8:D17)</f>
        <v/>
      </c>
      <c r="E21" s="18">
        <f>COUNT(E8:E17)</f>
        <v/>
      </c>
    </row>
    <row r="22">
      <c r="A22" s="16" t="inlineStr">
        <is>
          <t>Must items scored 0 or 1</t>
        </is>
      </c>
      <c r="B22" s="18">
        <f>COUNTIFS(Requirements!$E$5:$E$95,"Must",Requirements!$G$5:$G$95,"&lt;=1",Requirements!$G$5:$G$95,"&lt;&gt;")</f>
        <v/>
      </c>
      <c r="C22" s="18">
        <f>COUNTIFS(Requirements!$E$5:$E$95,"Must",Requirements!$H$5:$H$95,"&lt;=1",Requirements!$H$5:$H$95,"&lt;&gt;")</f>
        <v/>
      </c>
      <c r="D22" s="18">
        <f>COUNTIFS(Requirements!$E$5:$E$95,"Must",Requirements!$I$5:$I$95,"&lt;=1",Requirements!$I$5:$I$95,"&lt;&gt;")</f>
        <v/>
      </c>
      <c r="E22" s="18">
        <f>COUNTIFS(Requirements!$E$5:$E$95,"Must",Requirements!$J$5:$J$95,"&lt;=1",Requirements!$J$5:$J$95,"&lt;&gt;")</f>
        <v/>
      </c>
    </row>
    <row r="23">
      <c r="A23" s="16" t="inlineStr">
        <is>
          <t>Must items not yet scored</t>
        </is>
      </c>
      <c r="B23" s="18">
        <f>COUNTIFS(Requirements!$E$5:$E$95,"Must",Requirements!$G$5:$G$95,"")</f>
        <v/>
      </c>
      <c r="C23" s="18">
        <f>COUNTIFS(Requirements!$E$5:$E$95,"Must",Requirements!$H$5:$H$95,"")</f>
        <v/>
      </c>
      <c r="D23" s="18">
        <f>COUNTIFS(Requirements!$E$5:$E$95,"Must",Requirements!$I$5:$I$95,"")</f>
        <v/>
      </c>
      <c r="E23" s="18">
        <f>COUNTIFS(Requirements!$E$5:$E$95,"Must",Requirements!$J$5:$J$95,"")</f>
        <v/>
      </c>
    </row>
    <row r="24">
      <c r="A24" s="16" t="inlineStr">
        <is>
          <t>Red flags marked Yes</t>
        </is>
      </c>
      <c r="B24" s="18">
        <f>COUNTIF('Red flags'!C5:C12,"Yes")</f>
        <v/>
      </c>
      <c r="C24" s="18">
        <f>COUNTIF('Red flags'!D5:D12,"Yes")</f>
        <v/>
      </c>
      <c r="D24" s="18">
        <f>COUNTIF('Red flags'!E5:E12,"Yes")</f>
        <v/>
      </c>
      <c r="E24" s="18">
        <f>COUNTIF('Red flags'!F5:F12,"Yes")</f>
        <v/>
      </c>
    </row>
    <row r="25">
      <c r="A25" s="16" t="inlineStr">
        <is>
          <t>Rank (only vendors with all 10 categories scored)</t>
        </is>
      </c>
      <c r="B25" s="18">
        <f>IF(B21&lt;10,"Incomplete",COUNTIFS($B$20:$E$20,"&gt;"&amp;B20,$B$21:$E$21,10)+1)</f>
        <v/>
      </c>
      <c r="C25" s="18">
        <f>IF(C21&lt;10,"Incomplete",COUNTIFS($B$20:$E$20,"&gt;"&amp;C20,$B$21:$E$21,10)+1)</f>
        <v/>
      </c>
      <c r="D25" s="18">
        <f>IF(D21&lt;10,"Incomplete",COUNTIFS($B$20:$E$20,"&gt;"&amp;D20,$B$21:$E$21,10)+1)</f>
        <v/>
      </c>
      <c r="E25" s="18">
        <f>IF(E21&lt;10,"Incomplete",COUNTIFS($B$20:$E$20,"&gt;"&amp;E20,$B$21:$E$21,10)+1)</f>
        <v/>
      </c>
    </row>
    <row r="27">
      <c r="A27" s="19" t="inlineStr">
        <is>
          <t>Weighted total = sum(category score x weight) / sum(weights of scored categories) / 5 x 100. Categories with no scores yet are left out until scored.</t>
        </is>
      </c>
    </row>
    <row r="28">
      <c r="A28" s="19" t="inlineStr">
        <is>
          <t>Any vendor with Must items scored 0 or 1, or with red flags, needs a team discussion before it moves forward, whatever its total.</t>
        </is>
      </c>
    </row>
    <row r="30">
      <c r="A30" s="20" t="inlineStr">
        <is>
          <t>Published by Party Plan Solutions, owned by CNR Consulting, which also makes direct selling software.</t>
        </is>
      </c>
    </row>
    <row r="31">
      <c r="A31" s="20" t="inlineStr">
        <is>
          <t>Party Plan Solutions | partyplansolutions.com</t>
        </is>
      </c>
    </row>
  </sheetData>
  <pageMargins left="0.75" right="0.75" top="1" bottom="1" header="0.5" footer="0.5"/>
  <pageSetup orientation="landscape" fitToHeight="0"/>
  <headerFooter>
    <oddHeader/>
    <oddFooter>&amp;CParty Plan Solutions | partyplansolutions.com</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K95"/>
  <sheetViews>
    <sheetView workbookViewId="0">
      <pane xSplit="4" ySplit="4" topLeftCell="E5" activePane="bottomRight" state="frozen"/>
      <selection pane="topRight"/>
      <selection pane="bottomLeft"/>
      <selection pane="bottomRight" activeCell="A1" sqref="A1"/>
    </sheetView>
  </sheetViews>
  <sheetFormatPr baseColWidth="8" defaultRowHeight="15"/>
  <cols>
    <col width="6" customWidth="1" min="1" max="1"/>
    <col width="9" customWidth="1" min="2" max="2"/>
    <col width="26" customWidth="1" min="3" max="3"/>
    <col width="70" customWidth="1" min="4" max="4"/>
    <col width="10" customWidth="1" min="5" max="5"/>
    <col width="9" customWidth="1" min="6" max="6"/>
    <col width="11" customWidth="1" min="7" max="7"/>
    <col width="11" customWidth="1" min="8" max="8"/>
    <col width="11" customWidth="1" min="9" max="9"/>
    <col width="11" customWidth="1" min="10" max="10"/>
    <col width="30" customWidth="1" min="11" max="11"/>
  </cols>
  <sheetData>
    <row r="1">
      <c r="A1" s="1" t="inlineStr">
        <is>
          <t>Requirements scoring</t>
        </is>
      </c>
    </row>
    <row r="2">
      <c r="A2" s="2" t="inlineStr">
        <is>
          <t>Yellow cells are inputs. Score 0 to 5 per vendor. Blank = not yet scored.</t>
        </is>
      </c>
    </row>
    <row r="4">
      <c r="A4" s="7" t="inlineStr">
        <is>
          <t>ID</t>
        </is>
      </c>
      <c r="B4" s="7" t="inlineStr">
        <is>
          <t>Category</t>
        </is>
      </c>
      <c r="C4" s="7" t="inlineStr">
        <is>
          <t>Section</t>
        </is>
      </c>
      <c r="D4" s="7" t="inlineStr">
        <is>
          <t>Requirement (question for vendor)</t>
        </is>
      </c>
      <c r="E4" s="7" t="inlineStr">
        <is>
          <t>Priority</t>
        </is>
      </c>
      <c r="F4" s="7" t="inlineStr">
        <is>
          <t>Priority weight</t>
        </is>
      </c>
      <c r="G4" s="7">
        <f>Summary!B5</f>
        <v/>
      </c>
      <c r="H4" s="7">
        <f>Summary!C5</f>
        <v/>
      </c>
      <c r="I4" s="7">
        <f>Summary!D5</f>
        <v/>
      </c>
      <c r="J4" s="7">
        <f>Summary!E5</f>
        <v/>
      </c>
      <c r="K4" s="7" t="inlineStr">
        <is>
          <t>Notes</t>
        </is>
      </c>
    </row>
    <row r="5">
      <c r="A5" s="21" t="inlineStr">
        <is>
          <t>A1</t>
        </is>
      </c>
      <c r="B5" s="21" t="inlineStr">
        <is>
          <t>A</t>
        </is>
      </c>
      <c r="C5" s="21" t="inlineStr">
        <is>
          <t>Party and host management</t>
        </is>
      </c>
      <c r="D5" s="21" t="inlineStr">
        <is>
          <t>How does a consultant create, schedule, and manage a party (in-home, virtual, and hybrid)? Show the full flow from booking to close.</t>
        </is>
      </c>
      <c r="E5" s="22" t="inlineStr">
        <is>
          <t>Must</t>
        </is>
      </c>
      <c r="F5" s="21">
        <f>IF(E5="Must",3,IF(E5="Should",2,IF(E5="Nice",1,0)))</f>
        <v/>
      </c>
      <c r="G5" s="23" t="n"/>
      <c r="H5" s="23" t="n"/>
      <c r="I5" s="23" t="n"/>
      <c r="J5" s="23" t="n"/>
      <c r="K5" s="24" t="n"/>
    </row>
    <row r="6">
      <c r="A6" s="21" t="inlineStr">
        <is>
          <t>A2</t>
        </is>
      </c>
      <c r="B6" s="21" t="inlineStr">
        <is>
          <t>A</t>
        </is>
      </c>
      <c r="C6" s="21" t="inlineStr">
        <is>
          <t>Party and host management</t>
        </is>
      </c>
      <c r="D6" s="21" t="inlineStr">
        <is>
          <t>Can a party stay open for orders for a set period, and can the consultant reopen or extend it? Who controls the close date?</t>
        </is>
      </c>
      <c r="E6" s="22" t="inlineStr">
        <is>
          <t>Must</t>
        </is>
      </c>
      <c r="F6" s="21">
        <f>IF(E6="Must",3,IF(E6="Should",2,IF(E6="Nice",1,0)))</f>
        <v/>
      </c>
      <c r="G6" s="23" t="n"/>
      <c r="H6" s="23" t="n"/>
      <c r="I6" s="23" t="n"/>
      <c r="J6" s="23" t="n"/>
      <c r="K6" s="24" t="n"/>
    </row>
    <row r="7">
      <c r="A7" s="21" t="inlineStr">
        <is>
          <t>A3</t>
        </is>
      </c>
      <c r="B7" s="21" t="inlineStr">
        <is>
          <t>A</t>
        </is>
      </c>
      <c r="C7" s="21" t="inlineStr">
        <is>
          <t>Party and host management</t>
        </is>
      </c>
      <c r="D7" s="21" t="inlineStr">
        <is>
          <t>How are party bookings (future parties booked at a party) tracked and credited to the host and consultant?</t>
        </is>
      </c>
      <c r="E7" s="22" t="inlineStr">
        <is>
          <t>Should</t>
        </is>
      </c>
      <c r="F7" s="21">
        <f>IF(E7="Must",3,IF(E7="Should",2,IF(E7="Nice",1,0)))</f>
        <v/>
      </c>
      <c r="G7" s="23" t="n"/>
      <c r="H7" s="23" t="n"/>
      <c r="I7" s="23" t="n"/>
      <c r="J7" s="23" t="n"/>
      <c r="K7" s="24" t="n"/>
    </row>
    <row r="8">
      <c r="A8" s="21" t="inlineStr">
        <is>
          <t>A4</t>
        </is>
      </c>
      <c r="B8" s="21" t="inlineStr">
        <is>
          <t>A</t>
        </is>
      </c>
      <c r="C8" s="21" t="inlineStr">
        <is>
          <t>Party and host management</t>
        </is>
      </c>
      <c r="D8" s="21" t="inlineStr">
        <is>
          <t>Is there a host portal where the host can invite guests, track party sales, and see rewards earned in real time?</t>
        </is>
      </c>
      <c r="E8" s="22" t="inlineStr">
        <is>
          <t>Should</t>
        </is>
      </c>
      <c r="F8" s="21">
        <f>IF(E8="Must",3,IF(E8="Should",2,IF(E8="Nice",1,0)))</f>
        <v/>
      </c>
      <c r="G8" s="23" t="n"/>
      <c r="H8" s="23" t="n"/>
      <c r="I8" s="23" t="n"/>
      <c r="J8" s="23" t="n"/>
      <c r="K8" s="24" t="n"/>
    </row>
    <row r="9">
      <c r="A9" s="21" t="inlineStr">
        <is>
          <t>A5</t>
        </is>
      </c>
      <c r="B9" s="21" t="inlineStr">
        <is>
          <t>A</t>
        </is>
      </c>
      <c r="C9" s="21" t="inlineStr">
        <is>
          <t>Party and host management</t>
        </is>
      </c>
      <c r="D9" s="21" t="inlineStr">
        <is>
          <t>How are party sales, guest counts, and bookings reported to the consultant and to the home office?</t>
        </is>
      </c>
      <c r="E9" s="22" t="inlineStr">
        <is>
          <t>Must</t>
        </is>
      </c>
      <c r="F9" s="21">
        <f>IF(E9="Must",3,IF(E9="Should",2,IF(E9="Nice",1,0)))</f>
        <v/>
      </c>
      <c r="G9" s="23" t="n"/>
      <c r="H9" s="23" t="n"/>
      <c r="I9" s="23" t="n"/>
      <c r="J9" s="23" t="n"/>
      <c r="K9" s="24" t="n"/>
    </row>
    <row r="10">
      <c r="A10" s="21" t="inlineStr">
        <is>
          <t>A6</t>
        </is>
      </c>
      <c r="B10" s="21" t="inlineStr">
        <is>
          <t>A</t>
        </is>
      </c>
      <c r="C10" s="21" t="inlineStr">
        <is>
          <t>Party and host management</t>
        </is>
      </c>
      <c r="D10" s="21" t="inlineStr">
        <is>
          <t>Can parties be linked to a fundraiser, catalog show, or online-only event, and how do those differ in rules?</t>
        </is>
      </c>
      <c r="E10" s="22" t="inlineStr">
        <is>
          <t>Nice</t>
        </is>
      </c>
      <c r="F10" s="21">
        <f>IF(E10="Must",3,IF(E10="Should",2,IF(E10="Nice",1,0)))</f>
        <v/>
      </c>
      <c r="G10" s="23" t="n"/>
      <c r="H10" s="23" t="n"/>
      <c r="I10" s="23" t="n"/>
      <c r="J10" s="23" t="n"/>
      <c r="K10" s="24" t="n"/>
    </row>
    <row r="11">
      <c r="A11" s="21" t="inlineStr">
        <is>
          <t>A7</t>
        </is>
      </c>
      <c r="B11" s="21" t="inlineStr">
        <is>
          <t>A</t>
        </is>
      </c>
      <c r="C11" s="21" t="inlineStr">
        <is>
          <t>Party and host management</t>
        </is>
      </c>
      <c r="D11" s="21" t="inlineStr">
        <is>
          <t>How does the platform support virtual parties (live video links, social posts, party page) without a separate tool?</t>
        </is>
      </c>
      <c r="E11" s="22" t="inlineStr">
        <is>
          <t>Should</t>
        </is>
      </c>
      <c r="F11" s="21">
        <f>IF(E11="Must",3,IF(E11="Should",2,IF(E11="Nice",1,0)))</f>
        <v/>
      </c>
      <c r="G11" s="23" t="n"/>
      <c r="H11" s="23" t="n"/>
      <c r="I11" s="23" t="n"/>
      <c r="J11" s="23" t="n"/>
      <c r="K11" s="24" t="n"/>
    </row>
    <row r="12">
      <c r="A12" s="21" t="inlineStr">
        <is>
          <t>A8</t>
        </is>
      </c>
      <c r="B12" s="21" t="inlineStr">
        <is>
          <t>A</t>
        </is>
      </c>
      <c r="C12" s="21" t="inlineStr">
        <is>
          <t>Host rewards</t>
        </is>
      </c>
      <c r="D12" s="21" t="inlineStr">
        <is>
          <t>How are host rewards configured (free product credit, half-price items, booking gifts, tiered levels)? Can the home office change tiers without vendor help?</t>
        </is>
      </c>
      <c r="E12" s="22" t="inlineStr">
        <is>
          <t>Must</t>
        </is>
      </c>
      <c r="F12" s="21">
        <f>IF(E12="Must",3,IF(E12="Should",2,IF(E12="Nice",1,0)))</f>
        <v/>
      </c>
      <c r="G12" s="23" t="n"/>
      <c r="H12" s="23" t="n"/>
      <c r="I12" s="23" t="n"/>
      <c r="J12" s="23" t="n"/>
      <c r="K12" s="24" t="n"/>
    </row>
    <row r="13">
      <c r="A13" s="21" t="inlineStr">
        <is>
          <t>A9</t>
        </is>
      </c>
      <c r="B13" s="21" t="inlineStr">
        <is>
          <t>A</t>
        </is>
      </c>
      <c r="C13" s="21" t="inlineStr">
        <is>
          <t>Host rewards</t>
        </is>
      </c>
      <c r="D13" s="21" t="inlineStr">
        <is>
          <t>How are host credits calculated when guest orders are returned, cancelled, or changed after the party closes?</t>
        </is>
      </c>
      <c r="E13" s="22" t="inlineStr">
        <is>
          <t>Must</t>
        </is>
      </c>
      <c r="F13" s="21">
        <f>IF(E13="Must",3,IF(E13="Should",2,IF(E13="Nice",1,0)))</f>
        <v/>
      </c>
      <c r="G13" s="23" t="n"/>
      <c r="H13" s="23" t="n"/>
      <c r="I13" s="23" t="n"/>
      <c r="J13" s="23" t="n"/>
      <c r="K13" s="24" t="n"/>
    </row>
    <row r="14">
      <c r="A14" s="21" t="inlineStr">
        <is>
          <t>A10</t>
        </is>
      </c>
      <c r="B14" s="21" t="inlineStr">
        <is>
          <t>A</t>
        </is>
      </c>
      <c r="C14" s="21" t="inlineStr">
        <is>
          <t>Host rewards</t>
        </is>
      </c>
      <c r="D14" s="21" t="inlineStr">
        <is>
          <t>Do host credits expire, and can expiry rules, minimums, and redemption limits be set by the home office?</t>
        </is>
      </c>
      <c r="E14" s="22" t="inlineStr">
        <is>
          <t>Should</t>
        </is>
      </c>
      <c r="F14" s="21">
        <f>IF(E14="Must",3,IF(E14="Should",2,IF(E14="Nice",1,0)))</f>
        <v/>
      </c>
      <c r="G14" s="23" t="n"/>
      <c r="H14" s="23" t="n"/>
      <c r="I14" s="23" t="n"/>
      <c r="J14" s="23" t="n"/>
      <c r="K14" s="24" t="n"/>
    </row>
    <row r="15">
      <c r="A15" s="21" t="inlineStr">
        <is>
          <t>A11</t>
        </is>
      </c>
      <c r="B15" s="21" t="inlineStr">
        <is>
          <t>A</t>
        </is>
      </c>
      <c r="C15" s="21" t="inlineStr">
        <is>
          <t>Host rewards</t>
        </is>
      </c>
      <c r="D15" s="21" t="inlineStr">
        <is>
          <t>Can a host redeem rewards across more than one order or carry a balance to a later party?</t>
        </is>
      </c>
      <c r="E15" s="22" t="inlineStr">
        <is>
          <t>Nice</t>
        </is>
      </c>
      <c r="F15" s="21">
        <f>IF(E15="Must",3,IF(E15="Should",2,IF(E15="Nice",1,0)))</f>
        <v/>
      </c>
      <c r="G15" s="23" t="n"/>
      <c r="H15" s="23" t="n"/>
      <c r="I15" s="23" t="n"/>
      <c r="J15" s="23" t="n"/>
      <c r="K15" s="24" t="n"/>
    </row>
    <row r="16">
      <c r="A16" s="21" t="inlineStr">
        <is>
          <t>A12</t>
        </is>
      </c>
      <c r="B16" s="21" t="inlineStr">
        <is>
          <t>A</t>
        </is>
      </c>
      <c r="C16" s="21" t="inlineStr">
        <is>
          <t>Host rewards</t>
        </is>
      </c>
      <c r="D16" s="21" t="inlineStr">
        <is>
          <t>How are host rewards shown on the host's order, invoice, and in reports, including the cost of rewards to the company?</t>
        </is>
      </c>
      <c r="E16" s="22" t="inlineStr">
        <is>
          <t>Should</t>
        </is>
      </c>
      <c r="F16" s="21">
        <f>IF(E16="Must",3,IF(E16="Should",2,IF(E16="Nice",1,0)))</f>
        <v/>
      </c>
      <c r="G16" s="23" t="n"/>
      <c r="H16" s="23" t="n"/>
      <c r="I16" s="23" t="n"/>
      <c r="J16" s="23" t="n"/>
      <c r="K16" s="24" t="n"/>
    </row>
    <row r="17">
      <c r="A17" s="21" t="inlineStr">
        <is>
          <t>A13</t>
        </is>
      </c>
      <c r="B17" s="21" t="inlineStr">
        <is>
          <t>A</t>
        </is>
      </c>
      <c r="C17" s="21" t="inlineStr">
        <is>
          <t>Guest ordering</t>
        </is>
      </c>
      <c r="D17" s="21" t="inlineStr">
        <is>
          <t>Can guests order online from a party link without creating an account? Describe guest checkout.</t>
        </is>
      </c>
      <c r="E17" s="22" t="inlineStr">
        <is>
          <t>Must</t>
        </is>
      </c>
      <c r="F17" s="21">
        <f>IF(E17="Must",3,IF(E17="Should",2,IF(E17="Nice",1,0)))</f>
        <v/>
      </c>
      <c r="G17" s="23" t="n"/>
      <c r="H17" s="23" t="n"/>
      <c r="I17" s="23" t="n"/>
      <c r="J17" s="23" t="n"/>
      <c r="K17" s="24" t="n"/>
    </row>
    <row r="18">
      <c r="A18" s="21" t="inlineStr">
        <is>
          <t>A14</t>
        </is>
      </c>
      <c r="B18" s="21" t="inlineStr">
        <is>
          <t>A</t>
        </is>
      </c>
      <c r="C18" s="21" t="inlineStr">
        <is>
          <t>Guest ordering</t>
        </is>
      </c>
      <c r="D18" s="21" t="inlineStr">
        <is>
          <t>Can the consultant enter orders for guests (paper or in-person orders) and take payment on the spot?</t>
        </is>
      </c>
      <c r="E18" s="22" t="inlineStr">
        <is>
          <t>Must</t>
        </is>
      </c>
      <c r="F18" s="21">
        <f>IF(E18="Must",3,IF(E18="Should",2,IF(E18="Nice",1,0)))</f>
        <v/>
      </c>
      <c r="G18" s="23" t="n"/>
      <c r="H18" s="23" t="n"/>
      <c r="I18" s="23" t="n"/>
      <c r="J18" s="23" t="n"/>
      <c r="K18" s="24" t="n"/>
    </row>
    <row r="19">
      <c r="A19" s="21" t="inlineStr">
        <is>
          <t>A15</t>
        </is>
      </c>
      <c r="B19" s="21" t="inlineStr">
        <is>
          <t>A</t>
        </is>
      </c>
      <c r="C19" s="21" t="inlineStr">
        <is>
          <t>Guest ordering</t>
        </is>
      </c>
      <c r="D19" s="21" t="inlineStr">
        <is>
          <t>Does the platform support ship-to-host (group shipping) and ship-to-guest on the same party, with correct shipping and tax for each?</t>
        </is>
      </c>
      <c r="E19" s="22" t="inlineStr">
        <is>
          <t>Must</t>
        </is>
      </c>
      <c r="F19" s="21">
        <f>IF(E19="Must",3,IF(E19="Should",2,IF(E19="Nice",1,0)))</f>
        <v/>
      </c>
      <c r="G19" s="23" t="n"/>
      <c r="H19" s="23" t="n"/>
      <c r="I19" s="23" t="n"/>
      <c r="J19" s="23" t="n"/>
      <c r="K19" s="24" t="n"/>
    </row>
    <row r="20">
      <c r="A20" s="21" t="inlineStr">
        <is>
          <t>A16</t>
        </is>
      </c>
      <c r="B20" s="21" t="inlineStr">
        <is>
          <t>A</t>
        </is>
      </c>
      <c r="C20" s="21" t="inlineStr">
        <is>
          <t>Guest ordering</t>
        </is>
      </c>
      <c r="D20" s="21" t="inlineStr">
        <is>
          <t>How are returns and exchanges handled after a commission run has closed? Describe clawbacks or adjustments to commissions and host credits.</t>
        </is>
      </c>
      <c r="E20" s="22" t="inlineStr">
        <is>
          <t>Must</t>
        </is>
      </c>
      <c r="F20" s="21">
        <f>IF(E20="Must",3,IF(E20="Should",2,IF(E20="Nice",1,0)))</f>
        <v/>
      </c>
      <c r="G20" s="23" t="n"/>
      <c r="H20" s="23" t="n"/>
      <c r="I20" s="23" t="n"/>
      <c r="J20" s="23" t="n"/>
      <c r="K20" s="24" t="n"/>
    </row>
    <row r="21">
      <c r="A21" s="21" t="inlineStr">
        <is>
          <t>A17</t>
        </is>
      </c>
      <c r="B21" s="21" t="inlineStr">
        <is>
          <t>A</t>
        </is>
      </c>
      <c r="C21" s="21" t="inlineStr">
        <is>
          <t>Guest ordering</t>
        </is>
      </c>
      <c r="D21" s="21" t="inlineStr">
        <is>
          <t>Can guests be invited to become customers, hosts, or consultants from the order flow, and how is that tracked?</t>
        </is>
      </c>
      <c r="E21" s="22" t="inlineStr">
        <is>
          <t>Should</t>
        </is>
      </c>
      <c r="F21" s="21">
        <f>IF(E21="Must",3,IF(E21="Should",2,IF(E21="Nice",1,0)))</f>
        <v/>
      </c>
      <c r="G21" s="23" t="n"/>
      <c r="H21" s="23" t="n"/>
      <c r="I21" s="23" t="n"/>
      <c r="J21" s="23" t="n"/>
      <c r="K21" s="24" t="n"/>
    </row>
    <row r="22">
      <c r="A22" s="21" t="inlineStr">
        <is>
          <t>B1</t>
        </is>
      </c>
      <c r="B22" s="21" t="inlineStr">
        <is>
          <t>B</t>
        </is>
      </c>
      <c r="C22" s="21" t="inlineStr">
        <is>
          <t>Replicated sites and ecommerce</t>
        </is>
      </c>
      <c r="D22" s="21" t="inlineStr">
        <is>
          <t>Does each consultant get a replicated site? What can consultants customize, and what does the home office lock?</t>
        </is>
      </c>
      <c r="E22" s="22" t="inlineStr">
        <is>
          <t>Must</t>
        </is>
      </c>
      <c r="F22" s="21">
        <f>IF(E22="Must",3,IF(E22="Should",2,IF(E22="Nice",1,0)))</f>
        <v/>
      </c>
      <c r="G22" s="23" t="n"/>
      <c r="H22" s="23" t="n"/>
      <c r="I22" s="23" t="n"/>
      <c r="J22" s="23" t="n"/>
      <c r="K22" s="24" t="n"/>
    </row>
    <row r="23">
      <c r="A23" s="21" t="inlineStr">
        <is>
          <t>B2</t>
        </is>
      </c>
      <c r="B23" s="21" t="inlineStr">
        <is>
          <t>B</t>
        </is>
      </c>
      <c r="C23" s="21" t="inlineStr">
        <is>
          <t>Replicated sites and ecommerce</t>
        </is>
      </c>
      <c r="D23" s="21" t="inlineStr">
        <is>
          <t>How is a customer or guest attributed to the right consultant (link, cookie, consultant search, order lookup)? What happens when there is a conflict?</t>
        </is>
      </c>
      <c r="E23" s="22" t="inlineStr">
        <is>
          <t>Must</t>
        </is>
      </c>
      <c r="F23" s="21">
        <f>IF(E23="Must",3,IF(E23="Should",2,IF(E23="Nice",1,0)))</f>
        <v/>
      </c>
      <c r="G23" s="23" t="n"/>
      <c r="H23" s="23" t="n"/>
      <c r="I23" s="23" t="n"/>
      <c r="J23" s="23" t="n"/>
      <c r="K23" s="24" t="n"/>
    </row>
    <row r="24">
      <c r="A24" s="21" t="inlineStr">
        <is>
          <t>B3</t>
        </is>
      </c>
      <c r="B24" s="21" t="inlineStr">
        <is>
          <t>B</t>
        </is>
      </c>
      <c r="C24" s="21" t="inlineStr">
        <is>
          <t>Replicated sites and ecommerce</t>
        </is>
      </c>
      <c r="D24" s="21" t="inlineStr">
        <is>
          <t>Do you offer a native storefront, an integration with a third-party ecommerce platform, or both? If you integrate, describe what syncs (products, orders, customers, inventory) and in which direction.</t>
        </is>
      </c>
      <c r="E24" s="22" t="inlineStr">
        <is>
          <t>Should</t>
        </is>
      </c>
      <c r="F24" s="21">
        <f>IF(E24="Must",3,IF(E24="Should",2,IF(E24="Nice",1,0)))</f>
        <v/>
      </c>
      <c r="G24" s="23" t="n"/>
      <c r="H24" s="23" t="n"/>
      <c r="I24" s="23" t="n"/>
      <c r="J24" s="23" t="n"/>
      <c r="K24" s="24" t="n"/>
    </row>
    <row r="25">
      <c r="A25" s="21" t="inlineStr">
        <is>
          <t>B4</t>
        </is>
      </c>
      <c r="B25" s="21" t="inlineStr">
        <is>
          <t>B</t>
        </is>
      </c>
      <c r="C25" s="21" t="inlineStr">
        <is>
          <t>Replicated sites and ecommerce</t>
        </is>
      </c>
      <c r="D25" s="21" t="inlineStr">
        <is>
          <t>If we use a third-party ecommerce platform, which checkout, discount, and subscription features still work, and which features of your platform do not?</t>
        </is>
      </c>
      <c r="E25" s="22" t="inlineStr">
        <is>
          <t>Should</t>
        </is>
      </c>
      <c r="F25" s="21">
        <f>IF(E25="Must",3,IF(E25="Should",2,IF(E25="Nice",1,0)))</f>
        <v/>
      </c>
      <c r="G25" s="23" t="n"/>
      <c r="H25" s="23" t="n"/>
      <c r="I25" s="23" t="n"/>
      <c r="J25" s="23" t="n"/>
      <c r="K25" s="24" t="n"/>
    </row>
    <row r="26">
      <c r="A26" s="21" t="inlineStr">
        <is>
          <t>B5</t>
        </is>
      </c>
      <c r="B26" s="21" t="inlineStr">
        <is>
          <t>B</t>
        </is>
      </c>
      <c r="C26" s="21" t="inlineStr">
        <is>
          <t>Replicated sites and ecommerce</t>
        </is>
      </c>
      <c r="D26" s="21" t="inlineStr">
        <is>
          <t>How are promotions, coupons, and consultant-only pricing managed across the storefront and party orders?</t>
        </is>
      </c>
      <c r="E26" s="22" t="inlineStr">
        <is>
          <t>Should</t>
        </is>
      </c>
      <c r="F26" s="21">
        <f>IF(E26="Must",3,IF(E26="Should",2,IF(E26="Nice",1,0)))</f>
        <v/>
      </c>
      <c r="G26" s="23" t="n"/>
      <c r="H26" s="23" t="n"/>
      <c r="I26" s="23" t="n"/>
      <c r="J26" s="23" t="n"/>
      <c r="K26" s="24" t="n"/>
    </row>
    <row r="27">
      <c r="A27" s="21" t="inlineStr">
        <is>
          <t>B6</t>
        </is>
      </c>
      <c r="B27" s="21" t="inlineStr">
        <is>
          <t>B</t>
        </is>
      </c>
      <c r="C27" s="21" t="inlineStr">
        <is>
          <t>Replicated sites and ecommerce</t>
        </is>
      </c>
      <c r="D27" s="21" t="inlineStr">
        <is>
          <t>What page speed, SEO controls (titles, URLs, redirects), and accessibility standards do your storefront and replicated sites meet?</t>
        </is>
      </c>
      <c r="E27" s="22" t="inlineStr">
        <is>
          <t>Nice</t>
        </is>
      </c>
      <c r="F27" s="21">
        <f>IF(E27="Must",3,IF(E27="Should",2,IF(E27="Nice",1,0)))</f>
        <v/>
      </c>
      <c r="G27" s="23" t="n"/>
      <c r="H27" s="23" t="n"/>
      <c r="I27" s="23" t="n"/>
      <c r="J27" s="23" t="n"/>
      <c r="K27" s="24" t="n"/>
    </row>
    <row r="28">
      <c r="A28" s="21" t="inlineStr">
        <is>
          <t>C1</t>
        </is>
      </c>
      <c r="B28" s="21" t="inlineStr">
        <is>
          <t>C</t>
        </is>
      </c>
      <c r="C28" s="21" t="inlineStr">
        <is>
          <t>Compensation plan and commissions</t>
        </is>
      </c>
      <c r="D28" s="21" t="inlineStr">
        <is>
          <t>Can you configure our compensation plan as written (attach plan document)? List any parts that need custom code.</t>
        </is>
      </c>
      <c r="E28" s="22" t="inlineStr">
        <is>
          <t>Must</t>
        </is>
      </c>
      <c r="F28" s="21">
        <f>IF(E28="Must",3,IF(E28="Should",2,IF(E28="Nice",1,0)))</f>
        <v/>
      </c>
      <c r="G28" s="23" t="n"/>
      <c r="H28" s="23" t="n"/>
      <c r="I28" s="23" t="n"/>
      <c r="J28" s="23" t="n"/>
      <c r="K28" s="24" t="n"/>
    </row>
    <row r="29">
      <c r="A29" s="21" t="inlineStr">
        <is>
          <t>C2</t>
        </is>
      </c>
      <c r="B29" s="21" t="inlineStr">
        <is>
          <t>C</t>
        </is>
      </c>
      <c r="C29" s="21" t="inlineStr">
        <is>
          <t>Compensation plan and commissions</t>
        </is>
      </c>
      <c r="D29" s="21" t="inlineStr">
        <is>
          <t>Who can change plan rules, ranks, and bonuses after launch: our staff through settings, or your team through a change request? What does a change cost?</t>
        </is>
      </c>
      <c r="E29" s="22" t="inlineStr">
        <is>
          <t>Must</t>
        </is>
      </c>
      <c r="F29" s="21">
        <f>IF(E29="Must",3,IF(E29="Should",2,IF(E29="Nice",1,0)))</f>
        <v/>
      </c>
      <c r="G29" s="23" t="n"/>
      <c r="H29" s="23" t="n"/>
      <c r="I29" s="23" t="n"/>
      <c r="J29" s="23" t="n"/>
      <c r="K29" s="24" t="n"/>
    </row>
    <row r="30">
      <c r="A30" s="21" t="inlineStr">
        <is>
          <t>C3</t>
        </is>
      </c>
      <c r="B30" s="21" t="inlineStr">
        <is>
          <t>C</t>
        </is>
      </c>
      <c r="C30" s="21" t="inlineStr">
        <is>
          <t>Compensation plan and commissions</t>
        </is>
      </c>
      <c r="D30" s="21" t="inlineStr">
        <is>
          <t>How does a commission run work (frequency, preview or what-if runs, approval step, re-runs)? How long does a run take at our expected volume?</t>
        </is>
      </c>
      <c r="E30" s="22" t="inlineStr">
        <is>
          <t>Must</t>
        </is>
      </c>
      <c r="F30" s="21">
        <f>IF(E30="Must",3,IF(E30="Should",2,IF(E30="Nice",1,0)))</f>
        <v/>
      </c>
      <c r="G30" s="23" t="n"/>
      <c r="H30" s="23" t="n"/>
      <c r="I30" s="23" t="n"/>
      <c r="J30" s="23" t="n"/>
      <c r="K30" s="24" t="n"/>
    </row>
    <row r="31">
      <c r="A31" s="21" t="inlineStr">
        <is>
          <t>C4</t>
        </is>
      </c>
      <c r="B31" s="21" t="inlineStr">
        <is>
          <t>C</t>
        </is>
      </c>
      <c r="C31" s="21" t="inlineStr">
        <is>
          <t>Compensation plan and commissions</t>
        </is>
      </c>
      <c r="D31" s="21" t="inlineStr">
        <is>
          <t>Which plan types are supported (unilevel, party plan team overrides, breakaway, compression, binary, hybrid)?</t>
        </is>
      </c>
      <c r="E31" s="22" t="inlineStr">
        <is>
          <t>Should</t>
        </is>
      </c>
      <c r="F31" s="21">
        <f>IF(E31="Must",3,IF(E31="Should",2,IF(E31="Nice",1,0)))</f>
        <v/>
      </c>
      <c r="G31" s="23" t="n"/>
      <c r="H31" s="23" t="n"/>
      <c r="I31" s="23" t="n"/>
      <c r="J31" s="23" t="n"/>
      <c r="K31" s="24" t="n"/>
    </row>
    <row r="32">
      <c r="A32" s="21" t="inlineStr">
        <is>
          <t>C5</t>
        </is>
      </c>
      <c r="B32" s="21" t="inlineStr">
        <is>
          <t>C</t>
        </is>
      </c>
      <c r="C32" s="21" t="inlineStr">
        <is>
          <t>Compensation plan and commissions</t>
        </is>
      </c>
      <c r="D32" s="21" t="inlineStr">
        <is>
          <t>How are adjustments, manual bonuses, holds, and clawbacks recorded, and is there a full audit trail?</t>
        </is>
      </c>
      <c r="E32" s="22" t="inlineStr">
        <is>
          <t>Must</t>
        </is>
      </c>
      <c r="F32" s="21">
        <f>IF(E32="Must",3,IF(E32="Should",2,IF(E32="Nice",1,0)))</f>
        <v/>
      </c>
      <c r="G32" s="23" t="n"/>
      <c r="H32" s="23" t="n"/>
      <c r="I32" s="23" t="n"/>
      <c r="J32" s="23" t="n"/>
      <c r="K32" s="24" t="n"/>
    </row>
    <row r="33">
      <c r="A33" s="21" t="inlineStr">
        <is>
          <t>C6</t>
        </is>
      </c>
      <c r="B33" s="21" t="inlineStr">
        <is>
          <t>C</t>
        </is>
      </c>
      <c r="C33" s="21" t="inlineStr">
        <is>
          <t>Compensation plan and commissions</t>
        </is>
      </c>
      <c r="D33" s="21" t="inlineStr">
        <is>
          <t>Can consultants see real-time volume, rank progress, and estimated earnings in their back office, and how is that kept accurate?</t>
        </is>
      </c>
      <c r="E33" s="22" t="inlineStr">
        <is>
          <t>Should</t>
        </is>
      </c>
      <c r="F33" s="21">
        <f>IF(E33="Must",3,IF(E33="Should",2,IF(E33="Nice",1,0)))</f>
        <v/>
      </c>
      <c r="G33" s="23" t="n"/>
      <c r="H33" s="23" t="n"/>
      <c r="I33" s="23" t="n"/>
      <c r="J33" s="23" t="n"/>
      <c r="K33" s="24" t="n"/>
    </row>
    <row r="34">
      <c r="A34" s="21" t="inlineStr">
        <is>
          <t>C7</t>
        </is>
      </c>
      <c r="B34" s="21" t="inlineStr">
        <is>
          <t>C</t>
        </is>
      </c>
      <c r="C34" s="21" t="inlineStr">
        <is>
          <t>Compensation plan and commissions</t>
        </is>
      </c>
      <c r="D34" s="21" t="inlineStr">
        <is>
          <t>Is the commission engine tied to your platform only, or can it run on order data from another system?</t>
        </is>
      </c>
      <c r="E34" s="22" t="inlineStr">
        <is>
          <t>Nice</t>
        </is>
      </c>
      <c r="F34" s="21">
        <f>IF(E34="Must",3,IF(E34="Should",2,IF(E34="Nice",1,0)))</f>
        <v/>
      </c>
      <c r="G34" s="23" t="n"/>
      <c r="H34" s="23" t="n"/>
      <c r="I34" s="23" t="n"/>
      <c r="J34" s="23" t="n"/>
      <c r="K34" s="24" t="n"/>
    </row>
    <row r="35">
      <c r="A35" s="21" t="inlineStr">
        <is>
          <t>C8</t>
        </is>
      </c>
      <c r="B35" s="21" t="inlineStr">
        <is>
          <t>C</t>
        </is>
      </c>
      <c r="C35" s="21" t="inlineStr">
        <is>
          <t>Payouts</t>
        </is>
      </c>
      <c r="D35" s="21" t="inlineStr">
        <is>
          <t>Which payout methods are supported (bank transfer, card, e-wallet, international)? Are payouts made through your own service or a third-party provider?</t>
        </is>
      </c>
      <c r="E35" s="22" t="inlineStr">
        <is>
          <t>Must</t>
        </is>
      </c>
      <c r="F35" s="21">
        <f>IF(E35="Must",3,IF(E35="Should",2,IF(E35="Nice",1,0)))</f>
        <v/>
      </c>
      <c r="G35" s="23" t="n"/>
      <c r="H35" s="23" t="n"/>
      <c r="I35" s="23" t="n"/>
      <c r="J35" s="23" t="n"/>
      <c r="K35" s="24" t="n"/>
    </row>
    <row r="36">
      <c r="A36" s="21" t="inlineStr">
        <is>
          <t>C9</t>
        </is>
      </c>
      <c r="B36" s="21" t="inlineStr">
        <is>
          <t>C</t>
        </is>
      </c>
      <c r="C36" s="21" t="inlineStr">
        <is>
          <t>Payouts</t>
        </is>
      </c>
      <c r="D36" s="21" t="inlineStr">
        <is>
          <t>Can we choose or change the payout provider without changing platforms? What does switching involve?</t>
        </is>
      </c>
      <c r="E36" s="22" t="inlineStr">
        <is>
          <t>Must</t>
        </is>
      </c>
      <c r="F36" s="21">
        <f>IF(E36="Must",3,IF(E36="Should",2,IF(E36="Nice",1,0)))</f>
        <v/>
      </c>
      <c r="G36" s="23" t="n"/>
      <c r="H36" s="23" t="n"/>
      <c r="I36" s="23" t="n"/>
      <c r="J36" s="23" t="n"/>
      <c r="K36" s="24" t="n"/>
    </row>
    <row r="37">
      <c r="A37" s="21" t="inlineStr">
        <is>
          <t>C10</t>
        </is>
      </c>
      <c r="B37" s="21" t="inlineStr">
        <is>
          <t>C</t>
        </is>
      </c>
      <c r="C37" s="21" t="inlineStr">
        <is>
          <t>Payouts</t>
        </is>
      </c>
      <c r="D37" s="21" t="inlineStr">
        <is>
          <t>How are consultant tax and identity details collected and verified before payout (for example W-9 or local equivalent, TIN checks, KYC)?</t>
        </is>
      </c>
      <c r="E37" s="22" t="inlineStr">
        <is>
          <t>Must</t>
        </is>
      </c>
      <c r="F37" s="21">
        <f>IF(E37="Must",3,IF(E37="Should",2,IF(E37="Nice",1,0)))</f>
        <v/>
      </c>
      <c r="G37" s="23" t="n"/>
      <c r="H37" s="23" t="n"/>
      <c r="I37" s="23" t="n"/>
      <c r="J37" s="23" t="n"/>
      <c r="K37" s="24" t="n"/>
    </row>
    <row r="38">
      <c r="A38" s="21" t="inlineStr">
        <is>
          <t>C11</t>
        </is>
      </c>
      <c r="B38" s="21" t="inlineStr">
        <is>
          <t>C</t>
        </is>
      </c>
      <c r="C38" s="21" t="inlineStr">
        <is>
          <t>Payouts</t>
        </is>
      </c>
      <c r="D38" s="21" t="inlineStr">
        <is>
          <t>Who holds the funds between commission approval and payout, and how are failed or unclaimed payouts handled?</t>
        </is>
      </c>
      <c r="E38" s="22" t="inlineStr">
        <is>
          <t>Should</t>
        </is>
      </c>
      <c r="F38" s="21">
        <f>IF(E38="Must",3,IF(E38="Should",2,IF(E38="Nice",1,0)))</f>
        <v/>
      </c>
      <c r="G38" s="23" t="n"/>
      <c r="H38" s="23" t="n"/>
      <c r="I38" s="23" t="n"/>
      <c r="J38" s="23" t="n"/>
      <c r="K38" s="24" t="n"/>
    </row>
    <row r="39">
      <c r="A39" s="21" t="inlineStr">
        <is>
          <t>C12</t>
        </is>
      </c>
      <c r="B39" s="21" t="inlineStr">
        <is>
          <t>C</t>
        </is>
      </c>
      <c r="C39" s="21" t="inlineStr">
        <is>
          <t>Payouts</t>
        </is>
      </c>
      <c r="D39" s="21" t="inlineStr">
        <is>
          <t>List all payout fees (per transfer, per payee, currency conversion, monthly minimums) and who pays each one.</t>
        </is>
      </c>
      <c r="E39" s="22" t="inlineStr">
        <is>
          <t>Must</t>
        </is>
      </c>
      <c r="F39" s="21">
        <f>IF(E39="Must",3,IF(E39="Should",2,IF(E39="Nice",1,0)))</f>
        <v/>
      </c>
      <c r="G39" s="23" t="n"/>
      <c r="H39" s="23" t="n"/>
      <c r="I39" s="23" t="n"/>
      <c r="J39" s="23" t="n"/>
      <c r="K39" s="24" t="n"/>
    </row>
    <row r="40">
      <c r="A40" s="21" t="inlineStr">
        <is>
          <t>D1</t>
        </is>
      </c>
      <c r="B40" s="21" t="inlineStr">
        <is>
          <t>D</t>
        </is>
      </c>
      <c r="C40" s="21" t="inlineStr">
        <is>
          <t>Inventory and autoship</t>
        </is>
      </c>
      <c r="D40" s="21" t="inlineStr">
        <is>
          <t>How is inventory tracked across warehouses, kits, bundles, and backorders? Which inventory or fulfillment systems do you integrate with?</t>
        </is>
      </c>
      <c r="E40" s="22" t="inlineStr">
        <is>
          <t>Must</t>
        </is>
      </c>
      <c r="F40" s="21">
        <f>IF(E40="Must",3,IF(E40="Should",2,IF(E40="Nice",1,0)))</f>
        <v/>
      </c>
      <c r="G40" s="23" t="n"/>
      <c r="H40" s="23" t="n"/>
      <c r="I40" s="23" t="n"/>
      <c r="J40" s="23" t="n"/>
      <c r="K40" s="24" t="n"/>
    </row>
    <row r="41">
      <c r="A41" s="21" t="inlineStr">
        <is>
          <t>D2</t>
        </is>
      </c>
      <c r="B41" s="21" t="inlineStr">
        <is>
          <t>D</t>
        </is>
      </c>
      <c r="C41" s="21" t="inlineStr">
        <is>
          <t>Inventory and autoship</t>
        </is>
      </c>
      <c r="D41" s="21" t="inlineStr">
        <is>
          <t>How do autoship or subscription orders work (frequency, skip, swap, pause, cancel)? Can customers and consultants manage them on their own?</t>
        </is>
      </c>
      <c r="E41" s="22" t="inlineStr">
        <is>
          <t>Should</t>
        </is>
      </c>
      <c r="F41" s="21">
        <f>IF(E41="Must",3,IF(E41="Should",2,IF(E41="Nice",1,0)))</f>
        <v/>
      </c>
      <c r="G41" s="23" t="n"/>
      <c r="H41" s="23" t="n"/>
      <c r="I41" s="23" t="n"/>
      <c r="J41" s="23" t="n"/>
      <c r="K41" s="24" t="n"/>
    </row>
    <row r="42">
      <c r="A42" s="21" t="inlineStr">
        <is>
          <t>D3</t>
        </is>
      </c>
      <c r="B42" s="21" t="inlineStr">
        <is>
          <t>D</t>
        </is>
      </c>
      <c r="C42" s="21" t="inlineStr">
        <is>
          <t>Inventory and autoship</t>
        </is>
      </c>
      <c r="D42" s="21" t="inlineStr">
        <is>
          <t>How are failed autoship payments retried and communicated?</t>
        </is>
      </c>
      <c r="E42" s="22" t="inlineStr">
        <is>
          <t>Should</t>
        </is>
      </c>
      <c r="F42" s="21">
        <f>IF(E42="Must",3,IF(E42="Should",2,IF(E42="Nice",1,0)))</f>
        <v/>
      </c>
      <c r="G42" s="23" t="n"/>
      <c r="H42" s="23" t="n"/>
      <c r="I42" s="23" t="n"/>
      <c r="J42" s="23" t="n"/>
      <c r="K42" s="24" t="n"/>
    </row>
    <row r="43">
      <c r="A43" s="21" t="inlineStr">
        <is>
          <t>D4</t>
        </is>
      </c>
      <c r="B43" s="21" t="inlineStr">
        <is>
          <t>D</t>
        </is>
      </c>
      <c r="C43" s="21" t="inlineStr">
        <is>
          <t>Inventory and autoship</t>
        </is>
      </c>
      <c r="D43" s="21" t="inlineStr">
        <is>
          <t>Can starter kits and enrollment packs be sold and tracked separately for reporting and compliance?</t>
        </is>
      </c>
      <c r="E43" s="22" t="inlineStr">
        <is>
          <t>Should</t>
        </is>
      </c>
      <c r="F43" s="21">
        <f>IF(E43="Must",3,IF(E43="Should",2,IF(E43="Nice",1,0)))</f>
        <v/>
      </c>
      <c r="G43" s="23" t="n"/>
      <c r="H43" s="23" t="n"/>
      <c r="I43" s="23" t="n"/>
      <c r="J43" s="23" t="n"/>
      <c r="K43" s="24" t="n"/>
    </row>
    <row r="44">
      <c r="A44" s="21" t="inlineStr">
        <is>
          <t>D5</t>
        </is>
      </c>
      <c r="B44" s="21" t="inlineStr">
        <is>
          <t>D</t>
        </is>
      </c>
      <c r="C44" s="21" t="inlineStr">
        <is>
          <t>Inventory and autoship</t>
        </is>
      </c>
      <c r="D44" s="21" t="inlineStr">
        <is>
          <t>How are refunds and returns reflected in inventory, volume, and commissions?</t>
        </is>
      </c>
      <c r="E44" s="22" t="inlineStr">
        <is>
          <t>Must</t>
        </is>
      </c>
      <c r="F44" s="21">
        <f>IF(E44="Must",3,IF(E44="Should",2,IF(E44="Nice",1,0)))</f>
        <v/>
      </c>
      <c r="G44" s="23" t="n"/>
      <c r="H44" s="23" t="n"/>
      <c r="I44" s="23" t="n"/>
      <c r="J44" s="23" t="n"/>
      <c r="K44" s="24" t="n"/>
    </row>
    <row r="45">
      <c r="A45" s="21" t="inlineStr">
        <is>
          <t>D6</t>
        </is>
      </c>
      <c r="B45" s="21" t="inlineStr">
        <is>
          <t>D</t>
        </is>
      </c>
      <c r="C45" s="21" t="inlineStr">
        <is>
          <t>Mobile app</t>
        </is>
      </c>
      <c r="D45" s="21" t="inlineStr">
        <is>
          <t>Is there a consultant mobile app (iOS and Android) or a mobile web back office? Which features are available on mobile?</t>
        </is>
      </c>
      <c r="E45" s="22" t="inlineStr">
        <is>
          <t>Should</t>
        </is>
      </c>
      <c r="F45" s="21">
        <f>IF(E45="Must",3,IF(E45="Should",2,IF(E45="Nice",1,0)))</f>
        <v/>
      </c>
      <c r="G45" s="23" t="n"/>
      <c r="H45" s="23" t="n"/>
      <c r="I45" s="23" t="n"/>
      <c r="J45" s="23" t="n"/>
      <c r="K45" s="24" t="n"/>
    </row>
    <row r="46">
      <c r="A46" s="21" t="inlineStr">
        <is>
          <t>D7</t>
        </is>
      </c>
      <c r="B46" s="21" t="inlineStr">
        <is>
          <t>D</t>
        </is>
      </c>
      <c r="C46" s="21" t="inlineStr">
        <is>
          <t>Mobile app</t>
        </is>
      </c>
      <c r="D46" s="21" t="inlineStr">
        <is>
          <t>Can the app be branded as our company, and who manages app store listings and updates?</t>
        </is>
      </c>
      <c r="E46" s="22" t="inlineStr">
        <is>
          <t>Nice</t>
        </is>
      </c>
      <c r="F46" s="21">
        <f>IF(E46="Must",3,IF(E46="Should",2,IF(E46="Nice",1,0)))</f>
        <v/>
      </c>
      <c r="G46" s="23" t="n"/>
      <c r="H46" s="23" t="n"/>
      <c r="I46" s="23" t="n"/>
      <c r="J46" s="23" t="n"/>
      <c r="K46" s="24" t="n"/>
    </row>
    <row r="47">
      <c r="A47" s="21" t="inlineStr">
        <is>
          <t>D8</t>
        </is>
      </c>
      <c r="B47" s="21" t="inlineStr">
        <is>
          <t>D</t>
        </is>
      </c>
      <c r="C47" s="21" t="inlineStr">
        <is>
          <t>Mobile app</t>
        </is>
      </c>
      <c r="D47" s="21" t="inlineStr">
        <is>
          <t>Does the mobile experience support party management, order entry, and payment at in-person parties?</t>
        </is>
      </c>
      <c r="E47" s="22" t="inlineStr">
        <is>
          <t>Should</t>
        </is>
      </c>
      <c r="F47" s="21">
        <f>IF(E47="Must",3,IF(E47="Should",2,IF(E47="Nice",1,0)))</f>
        <v/>
      </c>
      <c r="G47" s="23" t="n"/>
      <c r="H47" s="23" t="n"/>
      <c r="I47" s="23" t="n"/>
      <c r="J47" s="23" t="n"/>
      <c r="K47" s="24" t="n"/>
    </row>
    <row r="48">
      <c r="A48" s="21" t="inlineStr">
        <is>
          <t>E1</t>
        </is>
      </c>
      <c r="B48" s="21" t="inlineStr">
        <is>
          <t>E</t>
        </is>
      </c>
      <c r="C48" s="21" t="inlineStr">
        <is>
          <t>Compliance</t>
        </is>
      </c>
      <c r="D48" s="21" t="inlineStr">
        <is>
          <t>What tools help monitor consultant earnings claims and product claims (for example on replicated sites and social posts)? How are flags reviewed and recorded?</t>
        </is>
      </c>
      <c r="E48" s="22" t="inlineStr">
        <is>
          <t>Should</t>
        </is>
      </c>
      <c r="F48" s="21">
        <f>IF(E48="Must",3,IF(E48="Should",2,IF(E48="Nice",1,0)))</f>
        <v/>
      </c>
      <c r="G48" s="23" t="n"/>
      <c r="H48" s="23" t="n"/>
      <c r="I48" s="23" t="n"/>
      <c r="J48" s="23" t="n"/>
      <c r="K48" s="24" t="n"/>
    </row>
    <row r="49">
      <c r="A49" s="21" t="inlineStr">
        <is>
          <t>E2</t>
        </is>
      </c>
      <c r="B49" s="21" t="inlineStr">
        <is>
          <t>E</t>
        </is>
      </c>
      <c r="C49" s="21" t="inlineStr">
        <is>
          <t>Compliance</t>
        </is>
      </c>
      <c r="D49" s="21" t="inlineStr">
        <is>
          <t>Can the platform produce the data we need for an annual income disclosure statement (for example payouts by rank or percentile, active versus inactive participants)?</t>
        </is>
      </c>
      <c r="E49" s="22" t="inlineStr">
        <is>
          <t>Must</t>
        </is>
      </c>
      <c r="F49" s="21">
        <f>IF(E49="Must",3,IF(E49="Should",2,IF(E49="Nice",1,0)))</f>
        <v/>
      </c>
      <c r="G49" s="23" t="n"/>
      <c r="H49" s="23" t="n"/>
      <c r="I49" s="23" t="n"/>
      <c r="J49" s="23" t="n"/>
      <c r="K49" s="24" t="n"/>
    </row>
    <row r="50">
      <c r="A50" s="21" t="inlineStr">
        <is>
          <t>E3</t>
        </is>
      </c>
      <c r="B50" s="21" t="inlineStr">
        <is>
          <t>E</t>
        </is>
      </c>
      <c r="C50" s="21" t="inlineStr">
        <is>
          <t>Compliance</t>
        </is>
      </c>
      <c r="D50" s="21" t="inlineStr">
        <is>
          <t>Can required disclosures and policies be shown and accepted at enrollment, with a timestamped record?</t>
        </is>
      </c>
      <c r="E50" s="22" t="inlineStr">
        <is>
          <t>Must</t>
        </is>
      </c>
      <c r="F50" s="21">
        <f>IF(E50="Must",3,IF(E50="Should",2,IF(E50="Nice",1,0)))</f>
        <v/>
      </c>
      <c r="G50" s="23" t="n"/>
      <c r="H50" s="23" t="n"/>
      <c r="I50" s="23" t="n"/>
      <c r="J50" s="23" t="n"/>
      <c r="K50" s="24" t="n"/>
    </row>
    <row r="51">
      <c r="A51" s="21" t="inlineStr">
        <is>
          <t>E4</t>
        </is>
      </c>
      <c r="B51" s="21" t="inlineStr">
        <is>
          <t>E</t>
        </is>
      </c>
      <c r="C51" s="21" t="inlineStr">
        <is>
          <t>Compliance</t>
        </is>
      </c>
      <c r="D51" s="21" t="inlineStr">
        <is>
          <t>How does the platform support inventory buyback, cancellation, and refund policies required by our policies or local law?</t>
        </is>
      </c>
      <c r="E51" s="22" t="inlineStr">
        <is>
          <t>Should</t>
        </is>
      </c>
      <c r="F51" s="21">
        <f>IF(E51="Must",3,IF(E51="Should",2,IF(E51="Nice",1,0)))</f>
        <v/>
      </c>
      <c r="G51" s="23" t="n"/>
      <c r="H51" s="23" t="n"/>
      <c r="I51" s="23" t="n"/>
      <c r="J51" s="23" t="n"/>
      <c r="K51" s="24" t="n"/>
    </row>
    <row r="52">
      <c r="A52" s="21" t="inlineStr">
        <is>
          <t>E5</t>
        </is>
      </c>
      <c r="B52" s="21" t="inlineStr">
        <is>
          <t>E</t>
        </is>
      </c>
      <c r="C52" s="21" t="inlineStr">
        <is>
          <t>Compliance</t>
        </is>
      </c>
      <c r="D52" s="21" t="inlineStr">
        <is>
          <t>Is there an audit log of who changed consultant records, plan settings, and payouts, and how long is it kept?</t>
        </is>
      </c>
      <c r="E52" s="22" t="inlineStr">
        <is>
          <t>Must</t>
        </is>
      </c>
      <c r="F52" s="21">
        <f>IF(E52="Must",3,IF(E52="Should",2,IF(E52="Nice",1,0)))</f>
        <v/>
      </c>
      <c r="G52" s="23" t="n"/>
      <c r="H52" s="23" t="n"/>
      <c r="I52" s="23" t="n"/>
      <c r="J52" s="23" t="n"/>
      <c r="K52" s="24" t="n"/>
    </row>
    <row r="53">
      <c r="A53" s="21" t="inlineStr">
        <is>
          <t>E6</t>
        </is>
      </c>
      <c r="B53" s="21" t="inlineStr">
        <is>
          <t>E</t>
        </is>
      </c>
      <c r="C53" s="21" t="inlineStr">
        <is>
          <t>Compliance</t>
        </is>
      </c>
      <c r="D53" s="21" t="inlineStr">
        <is>
          <t>How are consent, unsubscribe, and data privacy requests (access, deletion) handled for consultants and customers?</t>
        </is>
      </c>
      <c r="E53" s="22" t="inlineStr">
        <is>
          <t>Must</t>
        </is>
      </c>
      <c r="F53" s="21">
        <f>IF(E53="Must",3,IF(E53="Should",2,IF(E53="Nice",1,0)))</f>
        <v/>
      </c>
      <c r="G53" s="23" t="n"/>
      <c r="H53" s="23" t="n"/>
      <c r="I53" s="23" t="n"/>
      <c r="J53" s="23" t="n"/>
      <c r="K53" s="24" t="n"/>
    </row>
    <row r="54">
      <c r="A54" s="21" t="inlineStr">
        <is>
          <t>F1</t>
        </is>
      </c>
      <c r="B54" s="21" t="inlineStr">
        <is>
          <t>F</t>
        </is>
      </c>
      <c r="C54" s="21" t="inlineStr">
        <is>
          <t>Multi-country, tax, and reporting</t>
        </is>
      </c>
      <c r="D54" s="21" t="inlineStr">
        <is>
          <t>Which countries, currencies, and languages are live today with paying customers? Which are on the roadmap?</t>
        </is>
      </c>
      <c r="E54" s="22" t="inlineStr">
        <is>
          <t>Should</t>
        </is>
      </c>
      <c r="F54" s="21">
        <f>IF(E54="Must",3,IF(E54="Should",2,IF(E54="Nice",1,0)))</f>
        <v/>
      </c>
      <c r="G54" s="23" t="n"/>
      <c r="H54" s="23" t="n"/>
      <c r="I54" s="23" t="n"/>
      <c r="J54" s="23" t="n"/>
      <c r="K54" s="24" t="n"/>
    </row>
    <row r="55">
      <c r="A55" s="21" t="inlineStr">
        <is>
          <t>F2</t>
        </is>
      </c>
      <c r="B55" s="21" t="inlineStr">
        <is>
          <t>F</t>
        </is>
      </c>
      <c r="C55" s="21" t="inlineStr">
        <is>
          <t>Multi-country, tax, and reporting</t>
        </is>
      </c>
      <c r="D55" s="21" t="inlineStr">
        <is>
          <t>How is sales tax or VAT calculated (built in or a tax service integration)? How are party orders shipped to a host taxed?</t>
        </is>
      </c>
      <c r="E55" s="22" t="inlineStr">
        <is>
          <t>Must</t>
        </is>
      </c>
      <c r="F55" s="21">
        <f>IF(E55="Must",3,IF(E55="Should",2,IF(E55="Nice",1,0)))</f>
        <v/>
      </c>
      <c r="G55" s="23" t="n"/>
      <c r="H55" s="23" t="n"/>
      <c r="I55" s="23" t="n"/>
      <c r="J55" s="23" t="n"/>
      <c r="K55" s="24" t="n"/>
    </row>
    <row r="56">
      <c r="A56" s="21" t="inlineStr">
        <is>
          <t>F3</t>
        </is>
      </c>
      <c r="B56" s="21" t="inlineStr">
        <is>
          <t>F</t>
        </is>
      </c>
      <c r="C56" s="21" t="inlineStr">
        <is>
          <t>Multi-country, tax, and reporting</t>
        </is>
      </c>
      <c r="D56" s="21" t="inlineStr">
        <is>
          <t>How are year-end consultant tax forms produced (for example 1099-NEC in the US or local equivalents)?</t>
        </is>
      </c>
      <c r="E56" s="22" t="inlineStr">
        <is>
          <t>Must</t>
        </is>
      </c>
      <c r="F56" s="21">
        <f>IF(E56="Must",3,IF(E56="Should",2,IF(E56="Nice",1,0)))</f>
        <v/>
      </c>
      <c r="G56" s="23" t="n"/>
      <c r="H56" s="23" t="n"/>
      <c r="I56" s="23" t="n"/>
      <c r="J56" s="23" t="n"/>
      <c r="K56" s="24" t="n"/>
    </row>
    <row r="57">
      <c r="A57" s="21" t="inlineStr">
        <is>
          <t>F4</t>
        </is>
      </c>
      <c r="B57" s="21" t="inlineStr">
        <is>
          <t>F</t>
        </is>
      </c>
      <c r="C57" s="21" t="inlineStr">
        <is>
          <t>Multi-country, tax, and reporting</t>
        </is>
      </c>
      <c r="D57" s="21" t="inlineStr">
        <is>
          <t>Can a consultant sell or recruit across borders, and how are commissions and currency handled?</t>
        </is>
      </c>
      <c r="E57" s="22" t="inlineStr">
        <is>
          <t>Nice</t>
        </is>
      </c>
      <c r="F57" s="21">
        <f>IF(E57="Must",3,IF(E57="Should",2,IF(E57="Nice",1,0)))</f>
        <v/>
      </c>
      <c r="G57" s="23" t="n"/>
      <c r="H57" s="23" t="n"/>
      <c r="I57" s="23" t="n"/>
      <c r="J57" s="23" t="n"/>
      <c r="K57" s="24" t="n"/>
    </row>
    <row r="58">
      <c r="A58" s="21" t="inlineStr">
        <is>
          <t>F5</t>
        </is>
      </c>
      <c r="B58" s="21" t="inlineStr">
        <is>
          <t>F</t>
        </is>
      </c>
      <c r="C58" s="21" t="inlineStr">
        <is>
          <t>Multi-country, tax, and reporting</t>
        </is>
      </c>
      <c r="D58" s="21" t="inlineStr">
        <is>
          <t>What standard reports come included? Can our staff build custom reports and export them?</t>
        </is>
      </c>
      <c r="E58" s="22" t="inlineStr">
        <is>
          <t>Must</t>
        </is>
      </c>
      <c r="F58" s="21">
        <f>IF(E58="Must",3,IF(E58="Should",2,IF(E58="Nice",1,0)))</f>
        <v/>
      </c>
      <c r="G58" s="23" t="n"/>
      <c r="H58" s="23" t="n"/>
      <c r="I58" s="23" t="n"/>
      <c r="J58" s="23" t="n"/>
      <c r="K58" s="24" t="n"/>
    </row>
    <row r="59">
      <c r="A59" s="21" t="inlineStr">
        <is>
          <t>F6</t>
        </is>
      </c>
      <c r="B59" s="21" t="inlineStr">
        <is>
          <t>F</t>
        </is>
      </c>
      <c r="C59" s="21" t="inlineStr">
        <is>
          <t>Multi-country, tax, and reporting</t>
        </is>
      </c>
      <c r="D59" s="21" t="inlineStr">
        <is>
          <t>Do you offer a data warehouse feed or direct read access for our own BI tools?</t>
        </is>
      </c>
      <c r="E59" s="22" t="inlineStr">
        <is>
          <t>Nice</t>
        </is>
      </c>
      <c r="F59" s="21">
        <f>IF(E59="Must",3,IF(E59="Should",2,IF(E59="Nice",1,0)))</f>
        <v/>
      </c>
      <c r="G59" s="23" t="n"/>
      <c r="H59" s="23" t="n"/>
      <c r="I59" s="23" t="n"/>
      <c r="J59" s="23" t="n"/>
      <c r="K59" s="24" t="n"/>
    </row>
    <row r="60">
      <c r="A60" s="21" t="inlineStr">
        <is>
          <t>G1</t>
        </is>
      </c>
      <c r="B60" s="21" t="inlineStr">
        <is>
          <t>G</t>
        </is>
      </c>
      <c r="C60" s="21" t="inlineStr">
        <is>
          <t>API and integrations</t>
        </is>
      </c>
      <c r="D60" s="21" t="inlineStr">
        <is>
          <t>Do you provide a documented API and webhooks? Share the public documentation link and any rate limits.</t>
        </is>
      </c>
      <c r="E60" s="22" t="inlineStr">
        <is>
          <t>Must</t>
        </is>
      </c>
      <c r="F60" s="21">
        <f>IF(E60="Must",3,IF(E60="Should",2,IF(E60="Nice",1,0)))</f>
        <v/>
      </c>
      <c r="G60" s="23" t="n"/>
      <c r="H60" s="23" t="n"/>
      <c r="I60" s="23" t="n"/>
      <c r="J60" s="23" t="n"/>
      <c r="K60" s="24" t="n"/>
    </row>
    <row r="61">
      <c r="A61" s="21" t="inlineStr">
        <is>
          <t>G2</t>
        </is>
      </c>
      <c r="B61" s="21" t="inlineStr">
        <is>
          <t>G</t>
        </is>
      </c>
      <c r="C61" s="21" t="inlineStr">
        <is>
          <t>API and integrations</t>
        </is>
      </c>
      <c r="D61" s="21" t="inlineStr">
        <is>
          <t>Which integrations are included in the price, and which are paid add-ons (ERP, accounting, CRM, email, shipping)?</t>
        </is>
      </c>
      <c r="E61" s="22" t="inlineStr">
        <is>
          <t>Should</t>
        </is>
      </c>
      <c r="F61" s="21">
        <f>IF(E61="Must",3,IF(E61="Should",2,IF(E61="Nice",1,0)))</f>
        <v/>
      </c>
      <c r="G61" s="23" t="n"/>
      <c r="H61" s="23" t="n"/>
      <c r="I61" s="23" t="n"/>
      <c r="J61" s="23" t="n"/>
      <c r="K61" s="24" t="n"/>
    </row>
    <row r="62">
      <c r="A62" s="21" t="inlineStr">
        <is>
          <t>G3</t>
        </is>
      </c>
      <c r="B62" s="21" t="inlineStr">
        <is>
          <t>G</t>
        </is>
      </c>
      <c r="C62" s="21" t="inlineStr">
        <is>
          <t>API and integrations</t>
        </is>
      </c>
      <c r="D62" s="21" t="inlineStr">
        <is>
          <t>Is there a sandbox or test environment we can use during evaluation and after launch?</t>
        </is>
      </c>
      <c r="E62" s="22" t="inlineStr">
        <is>
          <t>Must</t>
        </is>
      </c>
      <c r="F62" s="21">
        <f>IF(E62="Must",3,IF(E62="Should",2,IF(E62="Nice",1,0)))</f>
        <v/>
      </c>
      <c r="G62" s="23" t="n"/>
      <c r="H62" s="23" t="n"/>
      <c r="I62" s="23" t="n"/>
      <c r="J62" s="23" t="n"/>
      <c r="K62" s="24" t="n"/>
    </row>
    <row r="63">
      <c r="A63" s="21" t="inlineStr">
        <is>
          <t>G4</t>
        </is>
      </c>
      <c r="B63" s="21" t="inlineStr">
        <is>
          <t>G</t>
        </is>
      </c>
      <c r="C63" s="21" t="inlineStr">
        <is>
          <t>Hosting model</t>
        </is>
      </c>
      <c r="D63" s="21" t="inlineStr">
        <is>
          <t>Is the platform offered as SaaS (you host), licensed source code (we host or own a copy), or both? Describe what we receive under each.</t>
        </is>
      </c>
      <c r="E63" s="22" t="inlineStr">
        <is>
          <t>Must</t>
        </is>
      </c>
      <c r="F63" s="21">
        <f>IF(E63="Must",3,IF(E63="Should",2,IF(E63="Nice",1,0)))</f>
        <v/>
      </c>
      <c r="G63" s="23" t="n"/>
      <c r="H63" s="23" t="n"/>
      <c r="I63" s="23" t="n"/>
      <c r="J63" s="23" t="n"/>
      <c r="K63" s="24" t="n"/>
    </row>
    <row r="64">
      <c r="A64" s="21" t="inlineStr">
        <is>
          <t>G5</t>
        </is>
      </c>
      <c r="B64" s="21" t="inlineStr">
        <is>
          <t>G</t>
        </is>
      </c>
      <c r="C64" s="21" t="inlineStr">
        <is>
          <t>Hosting model</t>
        </is>
      </c>
      <c r="D64" s="21" t="inlineStr">
        <is>
          <t>If SaaS: is our data in a shared or dedicated environment, and in which regions is it hosted?</t>
        </is>
      </c>
      <c r="E64" s="22" t="inlineStr">
        <is>
          <t>Should</t>
        </is>
      </c>
      <c r="F64" s="21">
        <f>IF(E64="Must",3,IF(E64="Should",2,IF(E64="Nice",1,0)))</f>
        <v/>
      </c>
      <c r="G64" s="23" t="n"/>
      <c r="H64" s="23" t="n"/>
      <c r="I64" s="23" t="n"/>
      <c r="J64" s="23" t="n"/>
      <c r="K64" s="24" t="n"/>
    </row>
    <row r="65">
      <c r="A65" s="21" t="inlineStr">
        <is>
          <t>G6</t>
        </is>
      </c>
      <c r="B65" s="21" t="inlineStr">
        <is>
          <t>G</t>
        </is>
      </c>
      <c r="C65" s="21" t="inlineStr">
        <is>
          <t>Hosting model</t>
        </is>
      </c>
      <c r="D65" s="21" t="inlineStr">
        <is>
          <t>If licensed source code: what rights do we have to modify, host, and maintain the code, and how are your updates delivered?</t>
        </is>
      </c>
      <c r="E65" s="22" t="inlineStr">
        <is>
          <t>Should</t>
        </is>
      </c>
      <c r="F65" s="21">
        <f>IF(E65="Must",3,IF(E65="Should",2,IF(E65="Nice",1,0)))</f>
        <v/>
      </c>
      <c r="G65" s="23" t="n"/>
      <c r="H65" s="23" t="n"/>
      <c r="I65" s="23" t="n"/>
      <c r="J65" s="23" t="n"/>
      <c r="K65" s="24" t="n"/>
    </row>
    <row r="66">
      <c r="A66" s="21" t="inlineStr">
        <is>
          <t>G7</t>
        </is>
      </c>
      <c r="B66" s="21" t="inlineStr">
        <is>
          <t>G</t>
        </is>
      </c>
      <c r="C66" s="21" t="inlineStr">
        <is>
          <t>Hosting model</t>
        </is>
      </c>
      <c r="D66" s="21" t="inlineStr">
        <is>
          <t>If SaaS: is a source code or data escrow arrangement available if your company stops operating?</t>
        </is>
      </c>
      <c r="E66" s="22" t="inlineStr">
        <is>
          <t>Should</t>
        </is>
      </c>
      <c r="F66" s="21">
        <f>IF(E66="Must",3,IF(E66="Should",2,IF(E66="Nice",1,0)))</f>
        <v/>
      </c>
      <c r="G66" s="23" t="n"/>
      <c r="H66" s="23" t="n"/>
      <c r="I66" s="23" t="n"/>
      <c r="J66" s="23" t="n"/>
      <c r="K66" s="24" t="n"/>
    </row>
    <row r="67">
      <c r="A67" s="21" t="inlineStr">
        <is>
          <t>G8</t>
        </is>
      </c>
      <c r="B67" s="21" t="inlineStr">
        <is>
          <t>G</t>
        </is>
      </c>
      <c r="C67" s="21" t="inlineStr">
        <is>
          <t>Security</t>
        </is>
      </c>
      <c r="D67" s="21" t="inlineStr">
        <is>
          <t>Which independent security audits or certifications do you hold (for example SOC 2 report, ISO 27001)? Can we see the latest report under NDA?</t>
        </is>
      </c>
      <c r="E67" s="22" t="inlineStr">
        <is>
          <t>Must</t>
        </is>
      </c>
      <c r="F67" s="21">
        <f>IF(E67="Must",3,IF(E67="Should",2,IF(E67="Nice",1,0)))</f>
        <v/>
      </c>
      <c r="G67" s="23" t="n"/>
      <c r="H67" s="23" t="n"/>
      <c r="I67" s="23" t="n"/>
      <c r="J67" s="23" t="n"/>
      <c r="K67" s="24" t="n"/>
    </row>
    <row r="68">
      <c r="A68" s="21" t="inlineStr">
        <is>
          <t>G9</t>
        </is>
      </c>
      <c r="B68" s="21" t="inlineStr">
        <is>
          <t>G</t>
        </is>
      </c>
      <c r="C68" s="21" t="inlineStr">
        <is>
          <t>Security</t>
        </is>
      </c>
      <c r="D68" s="21" t="inlineStr">
        <is>
          <t>Is the platform PCI DSS compliant for card payments, or are card details handled entirely by a payment provider?</t>
        </is>
      </c>
      <c r="E68" s="22" t="inlineStr">
        <is>
          <t>Must</t>
        </is>
      </c>
      <c r="F68" s="21">
        <f>IF(E68="Must",3,IF(E68="Should",2,IF(E68="Nice",1,0)))</f>
        <v/>
      </c>
      <c r="G68" s="23" t="n"/>
      <c r="H68" s="23" t="n"/>
      <c r="I68" s="23" t="n"/>
      <c r="J68" s="23" t="n"/>
      <c r="K68" s="24" t="n"/>
    </row>
    <row r="69">
      <c r="A69" s="21" t="inlineStr">
        <is>
          <t>G10</t>
        </is>
      </c>
      <c r="B69" s="21" t="inlineStr">
        <is>
          <t>G</t>
        </is>
      </c>
      <c r="C69" s="21" t="inlineStr">
        <is>
          <t>Security</t>
        </is>
      </c>
      <c r="D69" s="21" t="inlineStr">
        <is>
          <t>How do you handle encryption, single sign-on, multi-factor authentication, role-based access, and penetration testing?</t>
        </is>
      </c>
      <c r="E69" s="22" t="inlineStr">
        <is>
          <t>Must</t>
        </is>
      </c>
      <c r="F69" s="21">
        <f>IF(E69="Must",3,IF(E69="Should",2,IF(E69="Nice",1,0)))</f>
        <v/>
      </c>
      <c r="G69" s="23" t="n"/>
      <c r="H69" s="23" t="n"/>
      <c r="I69" s="23" t="n"/>
      <c r="J69" s="23" t="n"/>
      <c r="K69" s="24" t="n"/>
    </row>
    <row r="70">
      <c r="A70" s="21" t="inlineStr">
        <is>
          <t>G11</t>
        </is>
      </c>
      <c r="B70" s="21" t="inlineStr">
        <is>
          <t>G</t>
        </is>
      </c>
      <c r="C70" s="21" t="inlineStr">
        <is>
          <t>Security</t>
        </is>
      </c>
      <c r="D70" s="21" t="inlineStr">
        <is>
          <t>Describe your incident response and breach notification process and timelines.</t>
        </is>
      </c>
      <c r="E70" s="22" t="inlineStr">
        <is>
          <t>Must</t>
        </is>
      </c>
      <c r="F70" s="21">
        <f>IF(E70="Must",3,IF(E70="Should",2,IF(E70="Nice",1,0)))</f>
        <v/>
      </c>
      <c r="G70" s="23" t="n"/>
      <c r="H70" s="23" t="n"/>
      <c r="I70" s="23" t="n"/>
      <c r="J70" s="23" t="n"/>
      <c r="K70" s="24" t="n"/>
    </row>
    <row r="71">
      <c r="A71" s="21" t="inlineStr">
        <is>
          <t>G12</t>
        </is>
      </c>
      <c r="B71" s="21" t="inlineStr">
        <is>
          <t>G</t>
        </is>
      </c>
      <c r="C71" s="21" t="inlineStr">
        <is>
          <t>Uptime SLA</t>
        </is>
      </c>
      <c r="D71" s="21" t="inlineStr">
        <is>
          <t>What uptime do you commit to in the contract, how is it measured, and what credits apply if you miss it?</t>
        </is>
      </c>
      <c r="E71" s="22" t="inlineStr">
        <is>
          <t>Must</t>
        </is>
      </c>
      <c r="F71" s="21">
        <f>IF(E71="Must",3,IF(E71="Should",2,IF(E71="Nice",1,0)))</f>
        <v/>
      </c>
      <c r="G71" s="23" t="n"/>
      <c r="H71" s="23" t="n"/>
      <c r="I71" s="23" t="n"/>
      <c r="J71" s="23" t="n"/>
      <c r="K71" s="24" t="n"/>
    </row>
    <row r="72">
      <c r="A72" s="21" t="inlineStr">
        <is>
          <t>G13</t>
        </is>
      </c>
      <c r="B72" s="21" t="inlineStr">
        <is>
          <t>G</t>
        </is>
      </c>
      <c r="C72" s="21" t="inlineStr">
        <is>
          <t>Uptime SLA</t>
        </is>
      </c>
      <c r="D72" s="21" t="inlineStr">
        <is>
          <t>Are commission runs, payouts, and month-end closing covered by the SLA? What support is available at month end?</t>
        </is>
      </c>
      <c r="E72" s="22" t="inlineStr">
        <is>
          <t>Should</t>
        </is>
      </c>
      <c r="F72" s="21">
        <f>IF(E72="Must",3,IF(E72="Should",2,IF(E72="Nice",1,0)))</f>
        <v/>
      </c>
      <c r="G72" s="23" t="n"/>
      <c r="H72" s="23" t="n"/>
      <c r="I72" s="23" t="n"/>
      <c r="J72" s="23" t="n"/>
      <c r="K72" s="24" t="n"/>
    </row>
    <row r="73">
      <c r="A73" s="21" t="inlineStr">
        <is>
          <t>G14</t>
        </is>
      </c>
      <c r="B73" s="21" t="inlineStr">
        <is>
          <t>G</t>
        </is>
      </c>
      <c r="C73" s="21" t="inlineStr">
        <is>
          <t>Uptime SLA</t>
        </is>
      </c>
      <c r="D73" s="21" t="inlineStr">
        <is>
          <t>Is there a public status page and history of incidents?</t>
        </is>
      </c>
      <c r="E73" s="22" t="inlineStr">
        <is>
          <t>Should</t>
        </is>
      </c>
      <c r="F73" s="21">
        <f>IF(E73="Must",3,IF(E73="Should",2,IF(E73="Nice",1,0)))</f>
        <v/>
      </c>
      <c r="G73" s="23" t="n"/>
      <c r="H73" s="23" t="n"/>
      <c r="I73" s="23" t="n"/>
      <c r="J73" s="23" t="n"/>
      <c r="K73" s="24" t="n"/>
    </row>
    <row r="74">
      <c r="A74" s="21" t="inlineStr">
        <is>
          <t>G15</t>
        </is>
      </c>
      <c r="B74" s="21" t="inlineStr">
        <is>
          <t>G</t>
        </is>
      </c>
      <c r="C74" s="21" t="inlineStr">
        <is>
          <t>Uptime SLA</t>
        </is>
      </c>
      <c r="D74" s="21" t="inlineStr">
        <is>
          <t>Describe backups, recovery point and recovery time objectives, and disaster recovery testing.</t>
        </is>
      </c>
      <c r="E74" s="22" t="inlineStr">
        <is>
          <t>Must</t>
        </is>
      </c>
      <c r="F74" s="21">
        <f>IF(E74="Must",3,IF(E74="Should",2,IF(E74="Nice",1,0)))</f>
        <v/>
      </c>
      <c r="G74" s="23" t="n"/>
      <c r="H74" s="23" t="n"/>
      <c r="I74" s="23" t="n"/>
      <c r="J74" s="23" t="n"/>
      <c r="K74" s="24" t="n"/>
    </row>
    <row r="75">
      <c r="A75" s="21" t="inlineStr">
        <is>
          <t>G16</t>
        </is>
      </c>
      <c r="B75" s="21" t="inlineStr">
        <is>
          <t>G</t>
        </is>
      </c>
      <c r="C75" s="21" t="inlineStr">
        <is>
          <t>Data ownership and export</t>
        </is>
      </c>
      <c r="D75" s="21" t="inlineStr">
        <is>
          <t>Does the contract state that we own all our data (consultants, customers, orders, genealogy, commission history)?</t>
        </is>
      </c>
      <c r="E75" s="22" t="inlineStr">
        <is>
          <t>Must</t>
        </is>
      </c>
      <c r="F75" s="21">
        <f>IF(E75="Must",3,IF(E75="Should",2,IF(E75="Nice",1,0)))</f>
        <v/>
      </c>
      <c r="G75" s="23" t="n"/>
      <c r="H75" s="23" t="n"/>
      <c r="I75" s="23" t="n"/>
      <c r="J75" s="23" t="n"/>
      <c r="K75" s="24" t="n"/>
    </row>
    <row r="76">
      <c r="A76" s="21" t="inlineStr">
        <is>
          <t>G17</t>
        </is>
      </c>
      <c r="B76" s="21" t="inlineStr">
        <is>
          <t>G</t>
        </is>
      </c>
      <c r="C76" s="21" t="inlineStr">
        <is>
          <t>Data ownership and export</t>
        </is>
      </c>
      <c r="D76" s="21" t="inlineStr">
        <is>
          <t>Can we export all of our data at any time, in a documented standard format, without a fee? List what is included.</t>
        </is>
      </c>
      <c r="E76" s="22" t="inlineStr">
        <is>
          <t>Must</t>
        </is>
      </c>
      <c r="F76" s="21">
        <f>IF(E76="Must",3,IF(E76="Should",2,IF(E76="Nice",1,0)))</f>
        <v/>
      </c>
      <c r="G76" s="23" t="n"/>
      <c r="H76" s="23" t="n"/>
      <c r="I76" s="23" t="n"/>
      <c r="J76" s="23" t="n"/>
      <c r="K76" s="24" t="n"/>
    </row>
    <row r="77">
      <c r="A77" s="21" t="inlineStr">
        <is>
          <t>G18</t>
        </is>
      </c>
      <c r="B77" s="21" t="inlineStr">
        <is>
          <t>G</t>
        </is>
      </c>
      <c r="C77" s="21" t="inlineStr">
        <is>
          <t>Data ownership and export</t>
        </is>
      </c>
      <c r="D77" s="21" t="inlineStr">
        <is>
          <t>Are our comp plan rules and configuration exportable in a readable form, so another vendor could rebuild them?</t>
        </is>
      </c>
      <c r="E77" s="22" t="inlineStr">
        <is>
          <t>Should</t>
        </is>
      </c>
      <c r="F77" s="21">
        <f>IF(E77="Must",3,IF(E77="Should",2,IF(E77="Nice",1,0)))</f>
        <v/>
      </c>
      <c r="G77" s="23" t="n"/>
      <c r="H77" s="23" t="n"/>
      <c r="I77" s="23" t="n"/>
      <c r="J77" s="23" t="n"/>
      <c r="K77" s="24" t="n"/>
    </row>
    <row r="78">
      <c r="A78" s="21" t="inlineStr">
        <is>
          <t>H1</t>
        </is>
      </c>
      <c r="B78" s="21" t="inlineStr">
        <is>
          <t>H</t>
        </is>
      </c>
      <c r="C78" s="21" t="inlineStr">
        <is>
          <t>Pricing model</t>
        </is>
      </c>
      <c r="D78" s="21" t="inlineStr">
        <is>
          <t>Describe your pricing model: flat monthly fee, per active consultant, per order, percentage of sales, or a mix. Define how you count an active consultant.</t>
        </is>
      </c>
      <c r="E78" s="22" t="inlineStr">
        <is>
          <t>Must</t>
        </is>
      </c>
      <c r="F78" s="21">
        <f>IF(E78="Must",3,IF(E78="Should",2,IF(E78="Nice",1,0)))</f>
        <v/>
      </c>
      <c r="G78" s="23" t="n"/>
      <c r="H78" s="23" t="n"/>
      <c r="I78" s="23" t="n"/>
      <c r="J78" s="23" t="n"/>
      <c r="K78" s="24" t="n"/>
    </row>
    <row r="79">
      <c r="A79" s="21" t="inlineStr">
        <is>
          <t>H2</t>
        </is>
      </c>
      <c r="B79" s="21" t="inlineStr">
        <is>
          <t>H</t>
        </is>
      </c>
      <c r="C79" s="21" t="inlineStr">
        <is>
          <t>Pricing model</t>
        </is>
      </c>
      <c r="D79" s="21" t="inlineStr">
        <is>
          <t>Provide a three-year cost at our current size, at two times our size, and at five times our size, with every fee listed.</t>
        </is>
      </c>
      <c r="E79" s="22" t="inlineStr">
        <is>
          <t>Must</t>
        </is>
      </c>
      <c r="F79" s="21">
        <f>IF(E79="Must",3,IF(E79="Should",2,IF(E79="Nice",1,0)))</f>
        <v/>
      </c>
      <c r="G79" s="23" t="n"/>
      <c r="H79" s="23" t="n"/>
      <c r="I79" s="23" t="n"/>
      <c r="J79" s="23" t="n"/>
      <c r="K79" s="24" t="n"/>
    </row>
    <row r="80">
      <c r="A80" s="21" t="inlineStr">
        <is>
          <t>H3</t>
        </is>
      </c>
      <c r="B80" s="21" t="inlineStr">
        <is>
          <t>H</t>
        </is>
      </c>
      <c r="C80" s="21" t="inlineStr">
        <is>
          <t>Pricing model</t>
        </is>
      </c>
      <c r="D80" s="21" t="inlineStr">
        <is>
          <t>List one-time fees: setup, data migration, comp plan configuration, training, and custom development rates.</t>
        </is>
      </c>
      <c r="E80" s="22" t="inlineStr">
        <is>
          <t>Must</t>
        </is>
      </c>
      <c r="F80" s="21">
        <f>IF(E80="Must",3,IF(E80="Should",2,IF(E80="Nice",1,0)))</f>
        <v/>
      </c>
      <c r="G80" s="23" t="n"/>
      <c r="H80" s="23" t="n"/>
      <c r="I80" s="23" t="n"/>
      <c r="J80" s="23" t="n"/>
      <c r="K80" s="24" t="n"/>
    </row>
    <row r="81">
      <c r="A81" s="21" t="inlineStr">
        <is>
          <t>H4</t>
        </is>
      </c>
      <c r="B81" s="21" t="inlineStr">
        <is>
          <t>H</t>
        </is>
      </c>
      <c r="C81" s="21" t="inlineStr">
        <is>
          <t>Pricing model</t>
        </is>
      </c>
      <c r="D81" s="21" t="inlineStr">
        <is>
          <t>What costs extra: additional countries, mobile app, ecommerce platform connector, API calls, storage, extra environments, or premium support?</t>
        </is>
      </c>
      <c r="E81" s="22" t="inlineStr">
        <is>
          <t>Must</t>
        </is>
      </c>
      <c r="F81" s="21">
        <f>IF(E81="Must",3,IF(E81="Should",2,IF(E81="Nice",1,0)))</f>
        <v/>
      </c>
      <c r="G81" s="23" t="n"/>
      <c r="H81" s="23" t="n"/>
      <c r="I81" s="23" t="n"/>
      <c r="J81" s="23" t="n"/>
      <c r="K81" s="24" t="n"/>
    </row>
    <row r="82">
      <c r="A82" s="21" t="inlineStr">
        <is>
          <t>H5</t>
        </is>
      </c>
      <c r="B82" s="21" t="inlineStr">
        <is>
          <t>H</t>
        </is>
      </c>
      <c r="C82" s="21" t="inlineStr">
        <is>
          <t>Pricing model</t>
        </is>
      </c>
      <c r="D82" s="21" t="inlineStr">
        <is>
          <t>How and when can prices increase during the contract, and is there a cap?</t>
        </is>
      </c>
      <c r="E82" s="22" t="inlineStr">
        <is>
          <t>Must</t>
        </is>
      </c>
      <c r="F82" s="21">
        <f>IF(E82="Must",3,IF(E82="Should",2,IF(E82="Nice",1,0)))</f>
        <v/>
      </c>
      <c r="G82" s="23" t="n"/>
      <c r="H82" s="23" t="n"/>
      <c r="I82" s="23" t="n"/>
      <c r="J82" s="23" t="n"/>
      <c r="K82" s="24" t="n"/>
    </row>
    <row r="83">
      <c r="A83" s="21" t="inlineStr">
        <is>
          <t>I1</t>
        </is>
      </c>
      <c r="B83" s="21" t="inlineStr">
        <is>
          <t>I</t>
        </is>
      </c>
      <c r="C83" s="21" t="inlineStr">
        <is>
          <t>Implementation and support</t>
        </is>
      </c>
      <c r="D83" s="21" t="inlineStr">
        <is>
          <t>Provide a sample implementation plan with phases, milestones, and the staff time you need from us.</t>
        </is>
      </c>
      <c r="E83" s="22" t="inlineStr">
        <is>
          <t>Must</t>
        </is>
      </c>
      <c r="F83" s="21">
        <f>IF(E83="Must",3,IF(E83="Should",2,IF(E83="Nice",1,0)))</f>
        <v/>
      </c>
      <c r="G83" s="23" t="n"/>
      <c r="H83" s="23" t="n"/>
      <c r="I83" s="23" t="n"/>
      <c r="J83" s="23" t="n"/>
      <c r="K83" s="24" t="n"/>
    </row>
    <row r="84">
      <c r="A84" s="21" t="inlineStr">
        <is>
          <t>I2</t>
        </is>
      </c>
      <c r="B84" s="21" t="inlineStr">
        <is>
          <t>I</t>
        </is>
      </c>
      <c r="C84" s="21" t="inlineStr">
        <is>
          <t>Implementation and support</t>
        </is>
      </c>
      <c r="D84" s="21" t="inlineStr">
        <is>
          <t>How will you migrate our data and test commission accuracy before launch (for example parallel commission runs against our current system)?</t>
        </is>
      </c>
      <c r="E84" s="22" t="inlineStr">
        <is>
          <t>Must</t>
        </is>
      </c>
      <c r="F84" s="21">
        <f>IF(E84="Must",3,IF(E84="Should",2,IF(E84="Nice",1,0)))</f>
        <v/>
      </c>
      <c r="G84" s="23" t="n"/>
      <c r="H84" s="23" t="n"/>
      <c r="I84" s="23" t="n"/>
      <c r="J84" s="23" t="n"/>
      <c r="K84" s="24" t="n"/>
    </row>
    <row r="85">
      <c r="A85" s="21" t="inlineStr">
        <is>
          <t>I3</t>
        </is>
      </c>
      <c r="B85" s="21" t="inlineStr">
        <is>
          <t>I</t>
        </is>
      </c>
      <c r="C85" s="21" t="inlineStr">
        <is>
          <t>Implementation and support</t>
        </is>
      </c>
      <c r="D85" s="21" t="inlineStr">
        <is>
          <t>What training is included for home office staff and for consultants?</t>
        </is>
      </c>
      <c r="E85" s="22" t="inlineStr">
        <is>
          <t>Should</t>
        </is>
      </c>
      <c r="F85" s="21">
        <f>IF(E85="Must",3,IF(E85="Should",2,IF(E85="Nice",1,0)))</f>
        <v/>
      </c>
      <c r="G85" s="23" t="n"/>
      <c r="H85" s="23" t="n"/>
      <c r="I85" s="23" t="n"/>
      <c r="J85" s="23" t="n"/>
      <c r="K85" s="24" t="n"/>
    </row>
    <row r="86">
      <c r="A86" s="21" t="inlineStr">
        <is>
          <t>I4</t>
        </is>
      </c>
      <c r="B86" s="21" t="inlineStr">
        <is>
          <t>I</t>
        </is>
      </c>
      <c r="C86" s="21" t="inlineStr">
        <is>
          <t>Implementation and support</t>
        </is>
      </c>
      <c r="D86" s="21" t="inlineStr">
        <is>
          <t>What support channels, hours, and response times are included? Is there a named account contact?</t>
        </is>
      </c>
      <c r="E86" s="22" t="inlineStr">
        <is>
          <t>Must</t>
        </is>
      </c>
      <c r="F86" s="21">
        <f>IF(E86="Must",3,IF(E86="Should",2,IF(E86="Nice",1,0)))</f>
        <v/>
      </c>
      <c r="G86" s="23" t="n"/>
      <c r="H86" s="23" t="n"/>
      <c r="I86" s="23" t="n"/>
      <c r="J86" s="23" t="n"/>
      <c r="K86" s="24" t="n"/>
    </row>
    <row r="87">
      <c r="A87" s="21" t="inlineStr">
        <is>
          <t>I5</t>
        </is>
      </c>
      <c r="B87" s="21" t="inlineStr">
        <is>
          <t>I</t>
        </is>
      </c>
      <c r="C87" s="21" t="inlineStr">
        <is>
          <t>Implementation and support</t>
        </is>
      </c>
      <c r="D87" s="21" t="inlineStr">
        <is>
          <t>How often do you release updates, how are we told, and can we test before changes reach production?</t>
        </is>
      </c>
      <c r="E87" s="22" t="inlineStr">
        <is>
          <t>Should</t>
        </is>
      </c>
      <c r="F87" s="21">
        <f>IF(E87="Must",3,IF(E87="Should",2,IF(E87="Nice",1,0)))</f>
        <v/>
      </c>
      <c r="G87" s="23" t="n"/>
      <c r="H87" s="23" t="n"/>
      <c r="I87" s="23" t="n"/>
      <c r="J87" s="23" t="n"/>
      <c r="K87" s="24" t="n"/>
    </row>
    <row r="88">
      <c r="A88" s="21" t="inlineStr">
        <is>
          <t>J1</t>
        </is>
      </c>
      <c r="B88" s="21" t="inlineStr">
        <is>
          <t>J</t>
        </is>
      </c>
      <c r="C88" s="21" t="inlineStr">
        <is>
          <t>References</t>
        </is>
      </c>
      <c r="D88" s="21" t="inlineStr">
        <is>
          <t>Provide three references of similar size and model (party plan if possible), including one client that launched in the last 18 months.</t>
        </is>
      </c>
      <c r="E88" s="22" t="inlineStr">
        <is>
          <t>Must</t>
        </is>
      </c>
      <c r="F88" s="21">
        <f>IF(E88="Must",3,IF(E88="Should",2,IF(E88="Nice",1,0)))</f>
        <v/>
      </c>
      <c r="G88" s="23" t="n"/>
      <c r="H88" s="23" t="n"/>
      <c r="I88" s="23" t="n"/>
      <c r="J88" s="23" t="n"/>
      <c r="K88" s="24" t="n"/>
    </row>
    <row r="89">
      <c r="A89" s="21" t="inlineStr">
        <is>
          <t>J2</t>
        </is>
      </c>
      <c r="B89" s="21" t="inlineStr">
        <is>
          <t>J</t>
        </is>
      </c>
      <c r="C89" s="21" t="inlineStr">
        <is>
          <t>References</t>
        </is>
      </c>
      <c r="D89" s="21" t="inlineStr">
        <is>
          <t>Provide one reference from a client that left your platform in the last three years, if available.</t>
        </is>
      </c>
      <c r="E89" s="22" t="inlineStr">
        <is>
          <t>Nice</t>
        </is>
      </c>
      <c r="F89" s="21">
        <f>IF(E89="Must",3,IF(E89="Should",2,IF(E89="Nice",1,0)))</f>
        <v/>
      </c>
      <c r="G89" s="23" t="n"/>
      <c r="H89" s="23" t="n"/>
      <c r="I89" s="23" t="n"/>
      <c r="J89" s="23" t="n"/>
      <c r="K89" s="24" t="n"/>
    </row>
    <row r="90">
      <c r="A90" s="21" t="inlineStr">
        <is>
          <t>J3</t>
        </is>
      </c>
      <c r="B90" s="21" t="inlineStr">
        <is>
          <t>J</t>
        </is>
      </c>
      <c r="C90" s="21" t="inlineStr">
        <is>
          <t>References</t>
        </is>
      </c>
      <c r="D90" s="21" t="inlineStr">
        <is>
          <t>How many party plan or direct selling clients are live on the platform today? (Approximate is fine.)</t>
        </is>
      </c>
      <c r="E90" s="22" t="inlineStr">
        <is>
          <t>Should</t>
        </is>
      </c>
      <c r="F90" s="21">
        <f>IF(E90="Must",3,IF(E90="Should",2,IF(E90="Nice",1,0)))</f>
        <v/>
      </c>
      <c r="G90" s="23" t="n"/>
      <c r="H90" s="23" t="n"/>
      <c r="I90" s="23" t="n"/>
      <c r="J90" s="23" t="n"/>
      <c r="K90" s="24" t="n"/>
    </row>
    <row r="91">
      <c r="A91" s="21" t="inlineStr">
        <is>
          <t>J4</t>
        </is>
      </c>
      <c r="B91" s="21" t="inlineStr">
        <is>
          <t>J</t>
        </is>
      </c>
      <c r="C91" s="21" t="inlineStr">
        <is>
          <t>Contract terms</t>
        </is>
      </c>
      <c r="D91" s="21" t="inlineStr">
        <is>
          <t>What is the initial term and renewal term? Does the contract auto-renew, and what notice is needed to cancel?</t>
        </is>
      </c>
      <c r="E91" s="22" t="inlineStr">
        <is>
          <t>Must</t>
        </is>
      </c>
      <c r="F91" s="21">
        <f>IF(E91="Must",3,IF(E91="Should",2,IF(E91="Nice",1,0)))</f>
        <v/>
      </c>
      <c r="G91" s="23" t="n"/>
      <c r="H91" s="23" t="n"/>
      <c r="I91" s="23" t="n"/>
      <c r="J91" s="23" t="n"/>
      <c r="K91" s="24" t="n"/>
    </row>
    <row r="92">
      <c r="A92" s="21" t="inlineStr">
        <is>
          <t>J5</t>
        </is>
      </c>
      <c r="B92" s="21" t="inlineStr">
        <is>
          <t>J</t>
        </is>
      </c>
      <c r="C92" s="21" t="inlineStr">
        <is>
          <t>Contract terms</t>
        </is>
      </c>
      <c r="D92" s="21" t="inlineStr">
        <is>
          <t>Is there an exit clause? What does it cost to leave early or at the end of the term?</t>
        </is>
      </c>
      <c r="E92" s="22" t="inlineStr">
        <is>
          <t>Must</t>
        </is>
      </c>
      <c r="F92" s="21">
        <f>IF(E92="Must",3,IF(E92="Should",2,IF(E92="Nice",1,0)))</f>
        <v/>
      </c>
      <c r="G92" s="23" t="n"/>
      <c r="H92" s="23" t="n"/>
      <c r="I92" s="23" t="n"/>
      <c r="J92" s="23" t="n"/>
      <c r="K92" s="24" t="n"/>
    </row>
    <row r="93">
      <c r="A93" s="21" t="inlineStr">
        <is>
          <t>J6</t>
        </is>
      </c>
      <c r="B93" s="21" t="inlineStr">
        <is>
          <t>J</t>
        </is>
      </c>
      <c r="C93" s="21" t="inlineStr">
        <is>
          <t>Contract terms</t>
        </is>
      </c>
      <c r="D93" s="21" t="inlineStr">
        <is>
          <t>On exit, how and when will you return all of our data, and what help do you provide during the transition? Is there a fee?</t>
        </is>
      </c>
      <c r="E93" s="22" t="inlineStr">
        <is>
          <t>Must</t>
        </is>
      </c>
      <c r="F93" s="21">
        <f>IF(E93="Must",3,IF(E93="Should",2,IF(E93="Nice",1,0)))</f>
        <v/>
      </c>
      <c r="G93" s="23" t="n"/>
      <c r="H93" s="23" t="n"/>
      <c r="I93" s="23" t="n"/>
      <c r="J93" s="23" t="n"/>
      <c r="K93" s="24" t="n"/>
    </row>
    <row r="94">
      <c r="A94" s="21" t="inlineStr">
        <is>
          <t>J7</t>
        </is>
      </c>
      <c r="B94" s="21" t="inlineStr">
        <is>
          <t>J</t>
        </is>
      </c>
      <c r="C94" s="21" t="inlineStr">
        <is>
          <t>Contract terms</t>
        </is>
      </c>
      <c r="D94" s="21" t="inlineStr">
        <is>
          <t>Who owns custom code, comp plan configuration, and integrations built for us?</t>
        </is>
      </c>
      <c r="E94" s="22" t="inlineStr">
        <is>
          <t>Must</t>
        </is>
      </c>
      <c r="F94" s="21">
        <f>IF(E94="Must",3,IF(E94="Should",2,IF(E94="Nice",1,0)))</f>
        <v/>
      </c>
      <c r="G94" s="23" t="n"/>
      <c r="H94" s="23" t="n"/>
      <c r="I94" s="23" t="n"/>
      <c r="J94" s="23" t="n"/>
      <c r="K94" s="24" t="n"/>
    </row>
    <row r="95">
      <c r="A95" s="21" t="inlineStr">
        <is>
          <t>J8</t>
        </is>
      </c>
      <c r="B95" s="21" t="inlineStr">
        <is>
          <t>J</t>
        </is>
      </c>
      <c r="C95" s="21" t="inlineStr">
        <is>
          <t>Contract terms</t>
        </is>
      </c>
      <c r="D95" s="21" t="inlineStr">
        <is>
          <t>What limits of liability, indemnities, and insurance do you carry?</t>
        </is>
      </c>
      <c r="E95" s="22" t="inlineStr">
        <is>
          <t>Should</t>
        </is>
      </c>
      <c r="F95" s="21">
        <f>IF(E95="Must",3,IF(E95="Should",2,IF(E95="Nice",1,0)))</f>
        <v/>
      </c>
      <c r="G95" s="23" t="n"/>
      <c r="H95" s="23" t="n"/>
      <c r="I95" s="23" t="n"/>
      <c r="J95" s="23" t="n"/>
      <c r="K95" s="24" t="n"/>
    </row>
  </sheetData>
  <autoFilter ref="A4:K95"/>
  <dataValidations count="2">
    <dataValidation sqref="E5:E95" showDropDown="0" showInputMessage="0" showErrorMessage="0" allowBlank="1" type="list">
      <formula1>"Must,Should,Nice"</formula1>
    </dataValidation>
    <dataValidation sqref="G5:J95" showDropDown="0" showInputMessage="0" showErrorMessage="1" allowBlank="1" error="Enter a whole number from 0 to 5" type="whole" operator="between">
      <formula1>0</formula1>
      <formula2>5</formula2>
    </dataValidation>
  </dataValidations>
  <pageMargins left="0.75" right="0.75" top="1" bottom="1" header="0.5" footer="0.5"/>
  <pageSetup orientation="landscape" fitToHeight="0"/>
  <headerFooter>
    <oddHeader/>
    <oddFooter>&amp;CParty Plan Solutions | partyplansolutions.com</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12"/>
  <sheetViews>
    <sheetView workbookViewId="0">
      <selection activeCell="A1" sqref="A1"/>
    </sheetView>
  </sheetViews>
  <sheetFormatPr baseColWidth="8" defaultRowHeight="15"/>
  <cols>
    <col width="28" customWidth="1" min="1" max="1"/>
    <col width="70" customWidth="1" min="2" max="2"/>
    <col width="12" customWidth="1" min="3" max="3"/>
    <col width="12" customWidth="1" min="4" max="4"/>
    <col width="12" customWidth="1" min="5" max="5"/>
    <col width="12" customWidth="1" min="6" max="6"/>
  </cols>
  <sheetData>
    <row r="1">
      <c r="A1" s="1" t="inlineStr">
        <is>
          <t>Red flags</t>
        </is>
      </c>
    </row>
    <row r="2">
      <c r="A2" s="2" t="inlineStr">
        <is>
          <t>Mark Yes if you found the red flag for that vendor. Each Yes adds 1 to the red flag count on the Summary tab.</t>
        </is>
      </c>
    </row>
    <row r="4">
      <c r="A4" s="7" t="inlineStr">
        <is>
          <t>Red flag</t>
        </is>
      </c>
      <c r="B4" s="7" t="inlineStr">
        <is>
          <t>What it looks like</t>
        </is>
      </c>
      <c r="C4" s="7">
        <f>Summary!B5</f>
        <v/>
      </c>
      <c r="D4" s="7">
        <f>Summary!C5</f>
        <v/>
      </c>
      <c r="E4" s="7">
        <f>Summary!D5</f>
        <v/>
      </c>
      <c r="F4" s="7">
        <f>Summary!E5</f>
        <v/>
      </c>
    </row>
    <row r="5">
      <c r="A5" s="25" t="inlineStr">
        <is>
          <t>Comp plan lock-in</t>
        </is>
      </c>
      <c r="B5" s="21" t="inlineStr">
        <is>
          <t>Plan rules can only be changed by the vendor, live in custom code, or cannot be exported in a readable form. Every plan change becomes a paid change request, and leaving means rebuilding the plan from scratch.</t>
        </is>
      </c>
      <c r="C5" s="23" t="n"/>
      <c r="D5" s="23" t="n"/>
      <c r="E5" s="23" t="n"/>
      <c r="F5" s="23" t="n"/>
    </row>
    <row r="6">
      <c r="A6" s="25" t="inlineStr">
        <is>
          <t>No data export</t>
        </is>
      </c>
      <c r="B6" s="21" t="inlineStr">
        <is>
          <t>No self-serve export of all data, a fee to get your own data back, or vague contract language about who owns the data and the genealogy.</t>
        </is>
      </c>
      <c r="C6" s="23" t="n"/>
      <c r="D6" s="23" t="n"/>
      <c r="E6" s="23" t="n"/>
      <c r="F6" s="23" t="n"/>
    </row>
    <row r="7">
      <c r="A7" s="25" t="inlineStr">
        <is>
          <t>Per-distributor pricing surprises</t>
        </is>
      </c>
      <c r="B7" s="21" t="inlineStr">
        <is>
          <t>Fees per active consultant with a loose definition of active, minimums that rise with growth, or a three-year cost that the vendor will not put in writing at two or five times your size.</t>
        </is>
      </c>
      <c r="C7" s="23" t="n"/>
      <c r="D7" s="23" t="n"/>
      <c r="E7" s="23" t="n"/>
      <c r="F7" s="23" t="n"/>
    </row>
    <row r="8">
      <c r="A8" s="25" t="inlineStr">
        <is>
          <t>Payout provider dependency</t>
        </is>
      </c>
      <c r="B8" s="21" t="inlineStr">
        <is>
          <t>Payouts only run through one provider the vendor chose, switching providers requires a new platform, or payout fees and fund holding are not disclosed up front.</t>
        </is>
      </c>
      <c r="C8" s="23" t="n"/>
      <c r="D8" s="23" t="n"/>
      <c r="E8" s="23" t="n"/>
      <c r="F8" s="23" t="n"/>
    </row>
    <row r="9">
      <c r="A9" s="25" t="inlineStr">
        <is>
          <t>Demo without your data</t>
        </is>
      </c>
      <c r="B9" s="21" t="inlineStr">
        <is>
          <t>The vendor will not run your comp plan or a sample party with your own data before contract signature.</t>
        </is>
      </c>
      <c r="C9" s="23" t="n"/>
      <c r="D9" s="23" t="n"/>
      <c r="E9" s="23" t="n"/>
      <c r="F9" s="23" t="n"/>
    </row>
    <row r="10">
      <c r="A10" s="25" t="inlineStr">
        <is>
          <t>Hand-picked references only</t>
        </is>
      </c>
      <c r="B10" s="21" t="inlineStr">
        <is>
          <t>No references of similar size or model, and no client that launched recently.</t>
        </is>
      </c>
      <c r="C10" s="23" t="n"/>
      <c r="D10" s="23" t="n"/>
      <c r="E10" s="23" t="n"/>
      <c r="F10" s="23" t="n"/>
    </row>
    <row r="11">
      <c r="A11" s="25" t="inlineStr">
        <is>
          <t>Auto-renew with long notice</t>
        </is>
      </c>
      <c r="B11" s="21" t="inlineStr">
        <is>
          <t>Multi-year auto-renewal with a long cancellation window and no price increase cap.</t>
        </is>
      </c>
      <c r="C11" s="23" t="n"/>
      <c r="D11" s="23" t="n"/>
      <c r="E11" s="23" t="n"/>
      <c r="F11" s="23" t="n"/>
    </row>
    <row r="12">
      <c r="A12" s="25" t="inlineStr">
        <is>
          <t>No SLA credits</t>
        </is>
      </c>
      <c r="B12" s="21" t="inlineStr">
        <is>
          <t>Uptime promised in marketing but not in the contract, or month-end commission runs excluded from support.</t>
        </is>
      </c>
      <c r="C12" s="23" t="n"/>
      <c r="D12" s="23" t="n"/>
      <c r="E12" s="23" t="n"/>
      <c r="F12" s="23" t="n"/>
    </row>
  </sheetData>
  <conditionalFormatting sqref="C5:F12">
    <cfRule type="cellIs" priority="1" operator="equal" dxfId="0">
      <formula>"Yes"</formula>
    </cfRule>
  </conditionalFormatting>
  <dataValidations count="1">
    <dataValidation sqref="C5:F12" showDropDown="0" showInputMessage="0" showErrorMessage="0" allowBlank="1" type="list">
      <formula1>"Yes,No"</formula1>
    </dataValidation>
  </dataValidations>
  <pageMargins left="0.75" right="0.75" top="1" bottom="1" header="0.5" footer="0.5"/>
  <pageSetup orientation="landscape" fitToHeight="0"/>
  <headerFooter>
    <oddHeader/>
    <oddFooter>&amp;CParty Plan Solutions | partyplansolutions.com</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Party Plan Solutions</dc:creator>
  <dc:title xmlns:dc="http://purl.org/dc/elements/1.1/">Party Plan Software Vendor Scoring Sheet</dc:title>
  <dc:subject xmlns:dc="http://purl.org/dc/elements/1.1/">Party Plan Software RFP Template and Buying Checklist</dc:subject>
  <dcterms:created xmlns:dcterms="http://purl.org/dc/terms/" xmlns:xsi="http://www.w3.org/2001/XMLSchema-instance" xsi:type="dcterms:W3CDTF">2026-10-27T17:49:43Z</dcterms:created>
  <dcterms:modified xmlns:dcterms="http://purl.org/dc/terms/" xmlns:xsi="http://www.w3.org/2001/XMLSchema-instance" xsi:type="dcterms:W3CDTF">2026-10-27T17:49:43Z</dcterms:modified>
  <cp:lastModifiedBy>Party Plan Solutions</cp:lastModifiedBy>
</cp:coreProperties>
</file>